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140"/>
  </bookViews>
  <sheets>
    <sheet name="декабрь" sheetId="16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16" l="1"/>
  <c r="P36" i="16"/>
  <c r="N37" i="16"/>
  <c r="P38" i="16"/>
  <c r="N39" i="16"/>
  <c r="P39" i="16"/>
  <c r="N40" i="16"/>
  <c r="P40" i="16"/>
  <c r="P41" i="16"/>
  <c r="H34" i="16" l="1"/>
  <c r="I34" i="16" s="1"/>
  <c r="G19" i="16"/>
  <c r="H19" i="16" s="1"/>
  <c r="I19" i="16" s="1"/>
  <c r="G10" i="16" l="1"/>
  <c r="H10" i="16" s="1"/>
  <c r="I10" i="16" s="1"/>
  <c r="H6" i="16"/>
  <c r="I6" i="16" s="1"/>
  <c r="G5" i="16"/>
  <c r="H5" i="16" s="1"/>
  <c r="I5" i="16" s="1"/>
  <c r="G4" i="16"/>
  <c r="H4" i="16" s="1"/>
  <c r="I4" i="16" s="1"/>
</calcChain>
</file>

<file path=xl/sharedStrings.xml><?xml version="1.0" encoding="utf-8"?>
<sst xmlns="http://schemas.openxmlformats.org/spreadsheetml/2006/main" count="293" uniqueCount="127">
  <si>
    <t>-</t>
  </si>
  <si>
    <t>&lt;10,0</t>
  </si>
  <si>
    <t>1/10</t>
  </si>
  <si>
    <t>1/3</t>
  </si>
  <si>
    <t>1/1</t>
  </si>
  <si>
    <t>1/2</t>
  </si>
  <si>
    <t>1/4</t>
  </si>
  <si>
    <t>Снижение стандартизованного  коэффициента смертности</t>
  </si>
  <si>
    <t>на 100 тыс. населения</t>
  </si>
  <si>
    <t>1.1. Снижение общей смертности населения</t>
  </si>
  <si>
    <t>на 1000 населения</t>
  </si>
  <si>
    <t>Снижение уровня риска преждевременной смертности в возрасте от 30 до 70 лет от сердечно-сосудистых, онкологических, хронических респираторных заболеваний и диабета</t>
  </si>
  <si>
    <t>%</t>
  </si>
  <si>
    <t>Снижение стандартизованного коэффициента смертности от болезней системы кровообращения,</t>
  </si>
  <si>
    <t>3.1. Снижение смертности от болезней системы кровообращения</t>
  </si>
  <si>
    <t>Снижение стандартизованного коэффициента смертности от злокачественных заболеваний</t>
  </si>
  <si>
    <t>4.1. Снижение смертности от злокачественных заболеваний</t>
  </si>
  <si>
    <t>Заболеваемость психическими и поведенческими расстройствами, вследствие употребления психоактивных веществ по видам</t>
  </si>
  <si>
    <t>Увеличение доли граждан Казахстана, ведущего здоровый образ жизни</t>
  </si>
  <si>
    <t>Доля обеспеченности пациентов лекарственными препаратами при АЛО от общего числа выписанных бесплатных рецептов</t>
  </si>
  <si>
    <t>Доля дистанционных медицинских услуг, оказанных населению</t>
  </si>
  <si>
    <t>Охват прикрепленного населения услугами первичной медико-санитарной помощи (ВОП, СМР, психологи, соц. работники)</t>
  </si>
  <si>
    <t>Соотношение самостоятельных сестринских приемов к приемам участковых врачей</t>
  </si>
  <si>
    <t>Доля целевой группы населения, охваченная иммунизацией всеми вакцинами, включенными в национальные программы</t>
  </si>
  <si>
    <t>Снижение заболеваемости туберкулезом</t>
  </si>
  <si>
    <t xml:space="preserve">Выявляемость новых зараженных ВИЧ </t>
  </si>
  <si>
    <t>на 1000 неинфицированного населения</t>
  </si>
  <si>
    <t>Доля новых зараженных ВИЧ в структуре   выявления с парентеральным путем передачи</t>
  </si>
  <si>
    <t xml:space="preserve">Рост удельного веса выявленных первичных злокачественных новообразований на 0-I стадиях (уровень ранней диагностики) </t>
  </si>
  <si>
    <t>Увеличение 5-летней выживаемости пациентов с онкологическими заболеваниями</t>
  </si>
  <si>
    <t>Материнская смертность</t>
  </si>
  <si>
    <t>на 100 тыс. родившихся живыми</t>
  </si>
  <si>
    <t>Младенческая смертность</t>
  </si>
  <si>
    <t>на 1000 родившихся живыми</t>
  </si>
  <si>
    <t>Коэффициент смертности детей в возрасте до пяти лет</t>
  </si>
  <si>
    <t>на 1000 родившихся</t>
  </si>
  <si>
    <t>Показатель рождаемости среди девушек подростков 15-17 лет</t>
  </si>
  <si>
    <t>на 1000 девушек-подростков</t>
  </si>
  <si>
    <t>Уровень охвата населения в системе ОСМС</t>
  </si>
  <si>
    <t>Доля карманных расходов в структуре общих расходов на здравоохранение</t>
  </si>
  <si>
    <t>Снижение уровня износа зданий медицинских организаций</t>
  </si>
  <si>
    <t>Оснащенность объектов инфраструктуры здравоохранения оборудованием (медицинским, лабораторным), в %</t>
  </si>
  <si>
    <t xml:space="preserve">Снижение дефицита специалистов с высшим и послевузовским медицинским образованием, в тысячах: </t>
  </si>
  <si>
    <t>шт.ед.</t>
  </si>
  <si>
    <t>- в городской местности</t>
  </si>
  <si>
    <t>- в сельской местности</t>
  </si>
  <si>
    <t>Снижение дефицита средних медицинских работников</t>
  </si>
  <si>
    <t>Уровень обеспеченности медицинскими работниками сельского населения в соответствии с минимальным нормативом</t>
  </si>
  <si>
    <t>на 10 тыс. сельского населения</t>
  </si>
  <si>
    <t>Показатели</t>
  </si>
  <si>
    <t>Ед.изм.</t>
  </si>
  <si>
    <t>Доля медицинских работников, прошедших обучение по программам дополнительного образования</t>
  </si>
  <si>
    <t>Соглашение по улучшению состояния здоровья населения региона 
между Министром здравоохранения Республики Казахстан и Акимом 
Жамбылской области на 2024-2026 годы</t>
  </si>
  <si>
    <t>Соотношение случаев плановой госпитализации в круглосуточных и экстренной госпитализации</t>
  </si>
  <si>
    <t xml:space="preserve">Коэффициент соотношения абортов среди подростков до 15-17 лет  </t>
  </si>
  <si>
    <t>Снижение госпитальной летальности ОИМ</t>
  </si>
  <si>
    <t>Увеличение доли доставленных пациентов в течение 120 минут в центр ЧКВ с момента 1-го медицинского контакта</t>
  </si>
  <si>
    <t>абс.число</t>
  </si>
  <si>
    <t>СЭС</t>
  </si>
  <si>
    <t>ФСМС</t>
  </si>
  <si>
    <t>Область</t>
  </si>
  <si>
    <t>2023 г</t>
  </si>
  <si>
    <t>2024 г</t>
  </si>
  <si>
    <t>г.Тараз</t>
  </si>
  <si>
    <t>Районы</t>
  </si>
  <si>
    <t>Байзакский</t>
  </si>
  <si>
    <t>Жамбылский</t>
  </si>
  <si>
    <t>Жуалынский</t>
  </si>
  <si>
    <t>Кордайский</t>
  </si>
  <si>
    <t>Меркенский</t>
  </si>
  <si>
    <t>Мойынкумский</t>
  </si>
  <si>
    <t>Т.Рыскулов</t>
  </si>
  <si>
    <t>Сарысуский</t>
  </si>
  <si>
    <t>Таласский</t>
  </si>
  <si>
    <t>Шуский</t>
  </si>
  <si>
    <t>Примечание</t>
  </si>
  <si>
    <t>управление спорта</t>
  </si>
  <si>
    <t>нет данных</t>
  </si>
  <si>
    <t>инсультный центр</t>
  </si>
  <si>
    <t>1 раз в год БНС</t>
  </si>
  <si>
    <t>2021 факт</t>
  </si>
  <si>
    <t>2022 факт</t>
  </si>
  <si>
    <t>2023 факт</t>
  </si>
  <si>
    <t>2024 план</t>
  </si>
  <si>
    <t>2025 план</t>
  </si>
  <si>
    <t>2026 план</t>
  </si>
  <si>
    <t>СПИДцентр</t>
  </si>
  <si>
    <t>1/5</t>
  </si>
  <si>
    <t>Шу ЦРБ</t>
  </si>
  <si>
    <t>(ГП №1) "ZHANUYA"</t>
  </si>
  <si>
    <t>ГП2</t>
  </si>
  <si>
    <t>ОКДМЦ</t>
  </si>
  <si>
    <t>(ГП №4 )  Тоо"Almaz Medical Group"</t>
  </si>
  <si>
    <t>ГП5</t>
  </si>
  <si>
    <t>ГП6</t>
  </si>
  <si>
    <t>ГП7</t>
  </si>
  <si>
    <t>ГП8 (Мейрим)</t>
  </si>
  <si>
    <t>ГП9</t>
  </si>
  <si>
    <t>МЦ Арай</t>
  </si>
  <si>
    <t>Мейрим Мерки</t>
  </si>
  <si>
    <t>Болашак</t>
  </si>
  <si>
    <t>Куншуак-Е</t>
  </si>
  <si>
    <t>Даримет</t>
  </si>
  <si>
    <t>SAURAN</t>
  </si>
  <si>
    <t>ТОО Шайкорвк</t>
  </si>
  <si>
    <t>1/6</t>
  </si>
  <si>
    <t>1/7</t>
  </si>
  <si>
    <t>1/15</t>
  </si>
  <si>
    <t>1/20</t>
  </si>
  <si>
    <t>1/21</t>
  </si>
  <si>
    <t>1/22</t>
  </si>
  <si>
    <t>1/0</t>
  </si>
  <si>
    <t>Шу ГП</t>
  </si>
  <si>
    <t>1/12</t>
  </si>
  <si>
    <t>1/33</t>
  </si>
  <si>
    <t>1/1136</t>
  </si>
  <si>
    <t>12 мес 2023-2024 (оперативные данные)</t>
  </si>
  <si>
    <t>11 мес 2023-2024 гг</t>
  </si>
  <si>
    <t>1/11</t>
  </si>
  <si>
    <t>1/29</t>
  </si>
  <si>
    <t>1/27</t>
  </si>
  <si>
    <t>1/17</t>
  </si>
  <si>
    <t>1/26</t>
  </si>
  <si>
    <t>1/843</t>
  </si>
  <si>
    <t>Заболеваемость анемии среди беременных женщин в возрасте 15–49 лет (за 11мес.)</t>
  </si>
  <si>
    <t>Коэффициент охвата контрацептивных средств женщин фертильного возраста из уязвимой группы (за 11мес.)</t>
  </si>
  <si>
    <t>Увеличение охвата женщин предгравидарной подготовкой (за 11мес.)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</si>
</sst>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&quot;р.&quot;_-;\-* #,##0.00&quot;р.&quot;_-;_-* &quot;-&quot;??&quot;р.&quot;_-;_-@_-"/>
    <numFmt numFmtId="164" formatCode="_-* #,##0.00_-;\-* #,##0.00_-;_-* &quot;-&quot;??_-;_-@_-"/>
    <numFmt numFmtId="165" formatCode="0.0"/>
    <numFmt numFmtId="166" formatCode="#,##0.00_р_."/>
    <numFmt numFmtId="167" formatCode="#,##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6" fillId="0" borderId="0"/>
    <xf numFmtId="0" fontId="8" fillId="0" borderId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0" fontId="11" fillId="0" borderId="0"/>
    <xf numFmtId="0" fontId="8" fillId="0" borderId="0"/>
    <xf numFmtId="0" fontId="6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7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4" fillId="2" borderId="0" xfId="0" applyFont="1" applyFill="1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12" fillId="2" borderId="3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4" fontId="9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 readingOrder="1"/>
    </xf>
    <xf numFmtId="0" fontId="4" fillId="2" borderId="1" xfId="2" applyFont="1" applyFill="1" applyBorder="1" applyAlignment="1">
      <alignment horizontal="center" vertical="center" wrapText="1"/>
    </xf>
    <xf numFmtId="165" fontId="2" fillId="2" borderId="1" xfId="2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center" vertical="center"/>
    </xf>
    <xf numFmtId="165" fontId="3" fillId="2" borderId="1" xfId="2" applyNumberFormat="1" applyFont="1" applyFill="1" applyBorder="1" applyAlignment="1">
      <alignment horizontal="center" vertical="center" wrapText="1"/>
    </xf>
    <xf numFmtId="165" fontId="4" fillId="2" borderId="1" xfId="2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3" borderId="0" xfId="0" applyFont="1" applyFill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2">
    <cellStyle name="Денежный 2" xfId="4"/>
    <cellStyle name="Обычный" xfId="0" builtinId="0"/>
    <cellStyle name="Обычный 2" xfId="2"/>
    <cellStyle name="Обычный 2 2" xfId="5"/>
    <cellStyle name="Обычный 3" xfId="1"/>
    <cellStyle name="Обычный 4" xfId="6"/>
    <cellStyle name="Обычный 4 2" xfId="10"/>
    <cellStyle name="Обычный 4 2 2" xfId="11"/>
    <cellStyle name="Обычный 4 2 2 2" xfId="12"/>
    <cellStyle name="Обычный 4 2 2 2 2" xfId="13"/>
    <cellStyle name="Обычный 4 2 2 2 2 2" xfId="16"/>
    <cellStyle name="Обычный 4 2 2 2 2 3" xfId="19"/>
    <cellStyle name="Обычный 4 2 2 2 3" xfId="17"/>
    <cellStyle name="Обычный 4 2 2 2 4" xfId="18"/>
    <cellStyle name="Обычный 4 2 2 2 5" xfId="20"/>
    <cellStyle name="Обычный 4 2 2 2 6" xfId="21"/>
    <cellStyle name="Обычный 4 2 3" xfId="15"/>
    <cellStyle name="Обычный 5" xfId="7"/>
    <cellStyle name="Обычный 6" xfId="8"/>
    <cellStyle name="Обычный 7" xfId="14"/>
    <cellStyle name="Обычный 8" xfId="3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64"/>
  <sheetViews>
    <sheetView tabSelected="1" topLeftCell="A2" zoomScale="84" zoomScaleNormal="84" zoomScaleSheetLayoutView="80" workbookViewId="0">
      <pane xSplit="10" ySplit="2" topLeftCell="K4" activePane="bottomRight" state="frozen"/>
      <selection activeCell="A2" sqref="A2"/>
      <selection pane="topRight" activeCell="K2" sqref="K2"/>
      <selection pane="bottomLeft" activeCell="A4" sqref="A4"/>
      <selection pane="bottomRight" activeCell="N7" sqref="N7"/>
    </sheetView>
  </sheetViews>
  <sheetFormatPr defaultRowHeight="15" x14ac:dyDescent="0.25"/>
  <cols>
    <col min="1" max="1" width="3.85546875" style="2" customWidth="1"/>
    <col min="2" max="2" width="39.7109375" style="2" customWidth="1"/>
    <col min="3" max="3" width="13.28515625" style="2" customWidth="1"/>
    <col min="4" max="4" width="10.85546875" style="2" customWidth="1"/>
    <col min="5" max="5" width="11" style="2" customWidth="1"/>
    <col min="6" max="6" width="8" style="2" customWidth="1"/>
    <col min="7" max="7" width="8.140625" style="2" customWidth="1"/>
    <col min="8" max="8" width="8.28515625" style="2" customWidth="1"/>
    <col min="9" max="9" width="8.7109375" style="2" customWidth="1"/>
    <col min="10" max="10" width="17.140625" style="1" customWidth="1"/>
    <col min="11" max="11" width="9.140625" style="44" customWidth="1"/>
    <col min="12" max="14" width="9.140625" style="44"/>
    <col min="15" max="16" width="9.140625" style="44" customWidth="1"/>
    <col min="17" max="18" width="9.140625" style="57" hidden="1" customWidth="1"/>
    <col min="19" max="32" width="9.140625" style="44" hidden="1" customWidth="1"/>
    <col min="33" max="34" width="9.140625" style="44" customWidth="1"/>
    <col min="35" max="36" width="9.140625" style="44" hidden="1" customWidth="1"/>
    <col min="37" max="56" width="9.140625" style="43" hidden="1" customWidth="1"/>
    <col min="57" max="58" width="0" style="43" hidden="1" customWidth="1"/>
    <col min="59" max="72" width="9.140625" style="43" hidden="1" customWidth="1"/>
    <col min="73" max="16384" width="9.140625" style="2"/>
  </cols>
  <sheetData>
    <row r="1" spans="1:72" ht="44.25" customHeight="1" x14ac:dyDescent="0.25">
      <c r="B1" s="70" t="s">
        <v>52</v>
      </c>
      <c r="C1" s="70"/>
      <c r="D1" s="70"/>
      <c r="E1" s="70"/>
      <c r="F1" s="70"/>
      <c r="G1" s="70"/>
      <c r="H1" s="70"/>
      <c r="I1" s="70"/>
      <c r="J1" s="3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</row>
    <row r="2" spans="1:72" s="6" customFormat="1" ht="31.5" customHeight="1" x14ac:dyDescent="0.25">
      <c r="A2" s="68"/>
      <c r="B2" s="65" t="s">
        <v>49</v>
      </c>
      <c r="C2" s="65" t="s">
        <v>50</v>
      </c>
      <c r="D2" s="65" t="s">
        <v>80</v>
      </c>
      <c r="E2" s="65" t="s">
        <v>81</v>
      </c>
      <c r="F2" s="65" t="s">
        <v>82</v>
      </c>
      <c r="G2" s="67" t="s">
        <v>83</v>
      </c>
      <c r="H2" s="67" t="s">
        <v>84</v>
      </c>
      <c r="I2" s="67" t="s">
        <v>85</v>
      </c>
      <c r="J2" s="65" t="s">
        <v>75</v>
      </c>
      <c r="K2" s="72" t="s">
        <v>60</v>
      </c>
      <c r="L2" s="73"/>
      <c r="M2" s="72" t="s">
        <v>63</v>
      </c>
      <c r="N2" s="73"/>
      <c r="O2" s="72" t="s">
        <v>64</v>
      </c>
      <c r="P2" s="73"/>
      <c r="Q2" s="72" t="s">
        <v>65</v>
      </c>
      <c r="R2" s="73"/>
      <c r="S2" s="72" t="s">
        <v>66</v>
      </c>
      <c r="T2" s="73"/>
      <c r="U2" s="72" t="s">
        <v>67</v>
      </c>
      <c r="V2" s="73"/>
      <c r="W2" s="72" t="s">
        <v>68</v>
      </c>
      <c r="X2" s="73"/>
      <c r="Y2" s="72" t="s">
        <v>69</v>
      </c>
      <c r="Z2" s="73"/>
      <c r="AA2" s="72" t="s">
        <v>70</v>
      </c>
      <c r="AB2" s="73"/>
      <c r="AC2" s="72" t="s">
        <v>71</v>
      </c>
      <c r="AD2" s="73"/>
      <c r="AE2" s="72" t="s">
        <v>72</v>
      </c>
      <c r="AF2" s="73"/>
      <c r="AG2" s="72" t="s">
        <v>73</v>
      </c>
      <c r="AH2" s="73"/>
      <c r="AI2" s="72" t="s">
        <v>74</v>
      </c>
      <c r="AJ2" s="73"/>
      <c r="AK2" s="63" t="s">
        <v>112</v>
      </c>
      <c r="AL2" s="64"/>
      <c r="AM2" s="63" t="s">
        <v>88</v>
      </c>
      <c r="AN2" s="64"/>
      <c r="AO2" s="63" t="s">
        <v>89</v>
      </c>
      <c r="AP2" s="64"/>
      <c r="AQ2" s="63" t="s">
        <v>90</v>
      </c>
      <c r="AR2" s="64"/>
      <c r="AS2" s="63" t="s">
        <v>91</v>
      </c>
      <c r="AT2" s="64"/>
      <c r="AU2" s="63" t="s">
        <v>92</v>
      </c>
      <c r="AV2" s="64"/>
      <c r="AW2" s="63" t="s">
        <v>93</v>
      </c>
      <c r="AX2" s="64"/>
      <c r="AY2" s="63" t="s">
        <v>94</v>
      </c>
      <c r="AZ2" s="64"/>
      <c r="BA2" s="63" t="s">
        <v>95</v>
      </c>
      <c r="BB2" s="64"/>
      <c r="BC2" s="63" t="s">
        <v>96</v>
      </c>
      <c r="BD2" s="64"/>
      <c r="BE2" s="59" t="s">
        <v>97</v>
      </c>
      <c r="BF2" s="60"/>
      <c r="BG2" s="59" t="s">
        <v>98</v>
      </c>
      <c r="BH2" s="60"/>
      <c r="BI2" s="59" t="s">
        <v>99</v>
      </c>
      <c r="BJ2" s="60"/>
      <c r="BK2" s="59" t="s">
        <v>100</v>
      </c>
      <c r="BL2" s="60"/>
      <c r="BM2" s="59" t="s">
        <v>101</v>
      </c>
      <c r="BN2" s="60"/>
      <c r="BO2" s="59" t="s">
        <v>102</v>
      </c>
      <c r="BP2" s="60"/>
      <c r="BQ2" s="59" t="s">
        <v>103</v>
      </c>
      <c r="BR2" s="60"/>
      <c r="BS2" s="61" t="s">
        <v>104</v>
      </c>
      <c r="BT2" s="62"/>
    </row>
    <row r="3" spans="1:72" s="6" customFormat="1" ht="15.75" customHeight="1" x14ac:dyDescent="0.25">
      <c r="A3" s="69"/>
      <c r="B3" s="66"/>
      <c r="C3" s="66"/>
      <c r="D3" s="66"/>
      <c r="E3" s="66"/>
      <c r="F3" s="66"/>
      <c r="G3" s="67"/>
      <c r="H3" s="67"/>
      <c r="I3" s="67"/>
      <c r="J3" s="66"/>
      <c r="K3" s="53" t="s">
        <v>61</v>
      </c>
      <c r="L3" s="53" t="s">
        <v>62</v>
      </c>
      <c r="M3" s="53" t="s">
        <v>61</v>
      </c>
      <c r="N3" s="53" t="s">
        <v>62</v>
      </c>
      <c r="O3" s="53" t="s">
        <v>61</v>
      </c>
      <c r="P3" s="53" t="s">
        <v>62</v>
      </c>
      <c r="Q3" s="58" t="s">
        <v>61</v>
      </c>
      <c r="R3" s="58" t="s">
        <v>62</v>
      </c>
      <c r="S3" s="53" t="s">
        <v>61</v>
      </c>
      <c r="T3" s="53" t="s">
        <v>62</v>
      </c>
      <c r="U3" s="53" t="s">
        <v>61</v>
      </c>
      <c r="V3" s="53" t="s">
        <v>62</v>
      </c>
      <c r="W3" s="53" t="s">
        <v>61</v>
      </c>
      <c r="X3" s="53" t="s">
        <v>62</v>
      </c>
      <c r="Y3" s="53" t="s">
        <v>61</v>
      </c>
      <c r="Z3" s="53" t="s">
        <v>62</v>
      </c>
      <c r="AA3" s="53" t="s">
        <v>61</v>
      </c>
      <c r="AB3" s="53" t="s">
        <v>62</v>
      </c>
      <c r="AC3" s="53" t="s">
        <v>61</v>
      </c>
      <c r="AD3" s="53" t="s">
        <v>62</v>
      </c>
      <c r="AE3" s="53" t="s">
        <v>61</v>
      </c>
      <c r="AF3" s="53" t="s">
        <v>62</v>
      </c>
      <c r="AG3" s="53" t="s">
        <v>61</v>
      </c>
      <c r="AH3" s="53" t="s">
        <v>62</v>
      </c>
      <c r="AI3" s="53" t="s">
        <v>61</v>
      </c>
      <c r="AJ3" s="53" t="s">
        <v>62</v>
      </c>
      <c r="AK3" s="54">
        <v>2023</v>
      </c>
      <c r="AL3" s="54">
        <v>2024</v>
      </c>
      <c r="AM3" s="54">
        <v>2023</v>
      </c>
      <c r="AN3" s="54">
        <v>2024</v>
      </c>
      <c r="AO3" s="54">
        <v>2023</v>
      </c>
      <c r="AP3" s="54">
        <v>2024</v>
      </c>
      <c r="AQ3" s="54">
        <v>2023</v>
      </c>
      <c r="AR3" s="54">
        <v>2024</v>
      </c>
      <c r="AS3" s="54">
        <v>2023</v>
      </c>
      <c r="AT3" s="54">
        <v>2024</v>
      </c>
      <c r="AU3" s="54">
        <v>2023</v>
      </c>
      <c r="AV3" s="54">
        <v>2024</v>
      </c>
      <c r="AW3" s="54">
        <v>2023</v>
      </c>
      <c r="AX3" s="54">
        <v>2024</v>
      </c>
      <c r="AY3" s="54">
        <v>2023</v>
      </c>
      <c r="AZ3" s="54">
        <v>2024</v>
      </c>
      <c r="BA3" s="54">
        <v>2023</v>
      </c>
      <c r="BB3" s="54">
        <v>2024</v>
      </c>
      <c r="BC3" s="54">
        <v>2023</v>
      </c>
      <c r="BD3" s="54">
        <v>2024</v>
      </c>
      <c r="BE3" s="54">
        <v>2023</v>
      </c>
      <c r="BF3" s="54">
        <v>2024</v>
      </c>
      <c r="BG3" s="54">
        <v>2023</v>
      </c>
      <c r="BH3" s="54">
        <v>2024</v>
      </c>
      <c r="BI3" s="54">
        <v>2023</v>
      </c>
      <c r="BJ3" s="54">
        <v>2024</v>
      </c>
      <c r="BK3" s="54">
        <v>2023</v>
      </c>
      <c r="BL3" s="54">
        <v>2024</v>
      </c>
      <c r="BM3" s="54">
        <v>2023</v>
      </c>
      <c r="BN3" s="54">
        <v>2024</v>
      </c>
      <c r="BO3" s="54">
        <v>2023</v>
      </c>
      <c r="BP3" s="54">
        <v>2024</v>
      </c>
      <c r="BQ3" s="54">
        <v>2023</v>
      </c>
      <c r="BR3" s="54">
        <v>2024</v>
      </c>
      <c r="BS3" s="54">
        <v>2023</v>
      </c>
      <c r="BT3" s="54">
        <v>2024</v>
      </c>
    </row>
    <row r="4" spans="1:72" s="6" customFormat="1" ht="31.5" x14ac:dyDescent="0.25">
      <c r="A4" s="5">
        <v>1</v>
      </c>
      <c r="B4" s="7" t="s">
        <v>7</v>
      </c>
      <c r="C4" s="8" t="s">
        <v>8</v>
      </c>
      <c r="D4" s="11">
        <v>10.79</v>
      </c>
      <c r="E4" s="18">
        <v>6.55</v>
      </c>
      <c r="F4" s="18">
        <v>6.45</v>
      </c>
      <c r="G4" s="11">
        <f t="shared" ref="G4" si="0">E4-0.4</f>
        <v>6.1499999999999995</v>
      </c>
      <c r="H4" s="11">
        <f t="shared" ref="H4:I4" si="1">G4-0.2</f>
        <v>5.9499999999999993</v>
      </c>
      <c r="I4" s="11">
        <f t="shared" si="1"/>
        <v>5.7499999999999991</v>
      </c>
      <c r="J4" s="9" t="s">
        <v>79</v>
      </c>
      <c r="K4" s="4">
        <v>6.45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14"/>
      <c r="AM4" s="4"/>
      <c r="AN4" s="1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</row>
    <row r="5" spans="1:72" s="6" customFormat="1" ht="31.5" x14ac:dyDescent="0.25">
      <c r="A5" s="5"/>
      <c r="B5" s="7" t="s">
        <v>9</v>
      </c>
      <c r="C5" s="8" t="s">
        <v>10</v>
      </c>
      <c r="D5" s="28">
        <v>9.18</v>
      </c>
      <c r="E5" s="28">
        <v>5.97</v>
      </c>
      <c r="F5" s="28">
        <v>5.94</v>
      </c>
      <c r="G5" s="9">
        <f t="shared" ref="G5:I5" si="2">F5-0.05</f>
        <v>5.8900000000000006</v>
      </c>
      <c r="H5" s="9">
        <f t="shared" si="2"/>
        <v>5.8400000000000007</v>
      </c>
      <c r="I5" s="9">
        <f t="shared" si="2"/>
        <v>5.7900000000000009</v>
      </c>
      <c r="J5" s="29" t="s">
        <v>117</v>
      </c>
      <c r="K5" s="45">
        <v>5.3</v>
      </c>
      <c r="L5" s="45">
        <v>5.5343753192358767</v>
      </c>
      <c r="M5" s="45">
        <v>5.5</v>
      </c>
      <c r="N5" s="45">
        <v>5.6</v>
      </c>
      <c r="O5" s="45">
        <v>5.3</v>
      </c>
      <c r="P5" s="45">
        <v>4.5</v>
      </c>
      <c r="Q5" s="45">
        <v>4.7</v>
      </c>
      <c r="R5" s="45">
        <v>5.0999999999999996</v>
      </c>
      <c r="S5" s="45">
        <v>5.0999999999999996</v>
      </c>
      <c r="T5" s="45">
        <v>5.4</v>
      </c>
      <c r="U5" s="45">
        <v>5.0999999999999996</v>
      </c>
      <c r="V5" s="45">
        <v>4.8</v>
      </c>
      <c r="W5" s="45">
        <v>4.9000000000000004</v>
      </c>
      <c r="X5" s="45">
        <v>4.9000000000000004</v>
      </c>
      <c r="Y5" s="45">
        <v>5.5</v>
      </c>
      <c r="Z5" s="45">
        <v>5.3</v>
      </c>
      <c r="AA5" s="45">
        <v>5.9</v>
      </c>
      <c r="AB5" s="45">
        <v>6.9</v>
      </c>
      <c r="AC5" s="45">
        <v>5</v>
      </c>
      <c r="AD5" s="45">
        <v>2.5</v>
      </c>
      <c r="AE5" s="45">
        <v>5.0999999999999996</v>
      </c>
      <c r="AF5" s="45">
        <v>5.9</v>
      </c>
      <c r="AG5" s="45">
        <v>5.8</v>
      </c>
      <c r="AH5" s="45">
        <v>6.6</v>
      </c>
      <c r="AI5" s="45">
        <v>6.2</v>
      </c>
      <c r="AJ5" s="45">
        <v>6.3</v>
      </c>
      <c r="AK5" s="45">
        <v>6.9</v>
      </c>
      <c r="AL5" s="45">
        <v>6.6</v>
      </c>
      <c r="AM5" s="45">
        <v>5.7</v>
      </c>
      <c r="AN5" s="45">
        <v>6</v>
      </c>
      <c r="AO5" s="45">
        <v>4.8</v>
      </c>
      <c r="AP5" s="45">
        <v>4.5999999999999996</v>
      </c>
      <c r="AQ5" s="45">
        <v>5</v>
      </c>
      <c r="AR5" s="45">
        <v>5.0999999999999996</v>
      </c>
      <c r="AS5" s="45">
        <v>3.9</v>
      </c>
      <c r="AT5" s="45">
        <v>3.7</v>
      </c>
      <c r="AU5" s="45">
        <v>3.8</v>
      </c>
      <c r="AV5" s="45">
        <v>4</v>
      </c>
      <c r="AW5" s="45">
        <v>5.0999999999999996</v>
      </c>
      <c r="AX5" s="45">
        <v>5</v>
      </c>
      <c r="AY5" s="45">
        <v>6.3</v>
      </c>
      <c r="AZ5" s="45">
        <v>6.2</v>
      </c>
      <c r="BA5" s="45">
        <v>5</v>
      </c>
      <c r="BB5" s="45">
        <v>5.7</v>
      </c>
      <c r="BC5" s="45">
        <v>6.1</v>
      </c>
      <c r="BD5" s="45">
        <v>5.8</v>
      </c>
      <c r="BE5" s="48">
        <v>5</v>
      </c>
      <c r="BF5" s="48">
        <v>5</v>
      </c>
      <c r="BG5" s="45">
        <v>4.3418647166361977</v>
      </c>
      <c r="BH5" s="45">
        <v>5.6</v>
      </c>
      <c r="BI5" s="45">
        <v>5.4</v>
      </c>
      <c r="BJ5" s="45">
        <v>4.8</v>
      </c>
      <c r="BK5" s="45">
        <v>0.6</v>
      </c>
      <c r="BL5" s="45">
        <v>0.9</v>
      </c>
      <c r="BM5" s="45">
        <v>2.97729810197246</v>
      </c>
      <c r="BN5" s="45">
        <v>1.6</v>
      </c>
      <c r="BO5" s="45">
        <v>1.3</v>
      </c>
      <c r="BP5" s="45">
        <v>0.8</v>
      </c>
      <c r="BQ5" s="45">
        <v>1.3</v>
      </c>
      <c r="BR5" s="45">
        <v>3.8</v>
      </c>
      <c r="BS5" s="45">
        <v>0</v>
      </c>
      <c r="BT5" s="45">
        <v>3.6</v>
      </c>
    </row>
    <row r="6" spans="1:72" s="6" customFormat="1" ht="75" x14ac:dyDescent="0.25">
      <c r="A6" s="5">
        <v>2</v>
      </c>
      <c r="B6" s="10" t="s">
        <v>11</v>
      </c>
      <c r="C6" s="8" t="s">
        <v>12</v>
      </c>
      <c r="D6" s="11" t="s">
        <v>0</v>
      </c>
      <c r="E6" s="12">
        <v>16.983985203952511</v>
      </c>
      <c r="F6" s="13">
        <v>17.989999999999998</v>
      </c>
      <c r="G6" s="12">
        <v>16.8</v>
      </c>
      <c r="H6" s="12">
        <f t="shared" ref="H6:I6" si="3">G6-0.1</f>
        <v>16.7</v>
      </c>
      <c r="I6" s="12">
        <f t="shared" si="3"/>
        <v>16.599999999999998</v>
      </c>
      <c r="J6" s="9" t="s">
        <v>79</v>
      </c>
      <c r="K6" s="4">
        <v>17.989999999999998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</row>
    <row r="7" spans="1:72" s="6" customFormat="1" ht="47.25" x14ac:dyDescent="0.25">
      <c r="A7" s="5">
        <v>3</v>
      </c>
      <c r="B7" s="7" t="s">
        <v>13</v>
      </c>
      <c r="C7" s="8" t="s">
        <v>8</v>
      </c>
      <c r="D7" s="11" t="s">
        <v>0</v>
      </c>
      <c r="E7" s="11">
        <v>125.49</v>
      </c>
      <c r="F7" s="15" t="s">
        <v>0</v>
      </c>
      <c r="G7" s="11">
        <v>91.61</v>
      </c>
      <c r="H7" s="11">
        <v>88.84</v>
      </c>
      <c r="I7" s="11">
        <v>86.15</v>
      </c>
      <c r="J7" s="9" t="s">
        <v>79</v>
      </c>
      <c r="K7" s="15" t="s">
        <v>0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</row>
    <row r="8" spans="1:72" s="6" customFormat="1" ht="31.5" x14ac:dyDescent="0.25">
      <c r="A8" s="30"/>
      <c r="B8" s="7" t="s">
        <v>14</v>
      </c>
      <c r="C8" s="8" t="s">
        <v>8</v>
      </c>
      <c r="D8" s="31">
        <v>198.07</v>
      </c>
      <c r="E8" s="31">
        <v>114.92</v>
      </c>
      <c r="F8" s="31">
        <v>124.55</v>
      </c>
      <c r="G8" s="29">
        <v>124</v>
      </c>
      <c r="H8" s="29">
        <v>123.5</v>
      </c>
      <c r="I8" s="29">
        <v>123</v>
      </c>
      <c r="J8" s="29" t="s">
        <v>117</v>
      </c>
      <c r="K8" s="45">
        <v>112.3</v>
      </c>
      <c r="L8" s="45">
        <v>124.8</v>
      </c>
      <c r="M8" s="45">
        <v>134.4</v>
      </c>
      <c r="N8" s="45">
        <v>132.69999999999999</v>
      </c>
      <c r="O8" s="45">
        <v>100.5</v>
      </c>
      <c r="P8" s="45">
        <v>120.3</v>
      </c>
      <c r="Q8" s="45">
        <v>84.7</v>
      </c>
      <c r="R8" s="45">
        <v>75.099999999999994</v>
      </c>
      <c r="S8" s="45">
        <v>112.2</v>
      </c>
      <c r="T8" s="45">
        <v>111.2</v>
      </c>
      <c r="U8" s="45">
        <v>71.400000000000006</v>
      </c>
      <c r="V8" s="45">
        <v>73.7</v>
      </c>
      <c r="W8" s="45">
        <v>95.7</v>
      </c>
      <c r="X8" s="45">
        <v>113.8</v>
      </c>
      <c r="Y8" s="45">
        <v>100</v>
      </c>
      <c r="Z8" s="45">
        <v>89.2</v>
      </c>
      <c r="AA8" s="45">
        <v>104.6</v>
      </c>
      <c r="AB8" s="45">
        <v>117</v>
      </c>
      <c r="AC8" s="45">
        <v>91.8</v>
      </c>
      <c r="AD8" s="45">
        <v>81.900000000000006</v>
      </c>
      <c r="AE8" s="45">
        <v>56.4</v>
      </c>
      <c r="AF8" s="45">
        <v>84.3</v>
      </c>
      <c r="AG8" s="45">
        <v>149.19999999999999</v>
      </c>
      <c r="AH8" s="45">
        <v>129.80000000000001</v>
      </c>
      <c r="AI8" s="45">
        <v>127.9</v>
      </c>
      <c r="AJ8" s="45">
        <v>135</v>
      </c>
      <c r="AK8" s="45">
        <v>142.80000000000001</v>
      </c>
      <c r="AL8" s="45">
        <v>158.5</v>
      </c>
      <c r="AM8" s="45">
        <v>116.4</v>
      </c>
      <c r="AN8" s="45">
        <v>117.4</v>
      </c>
      <c r="AO8" s="55">
        <v>100</v>
      </c>
      <c r="AP8" s="45">
        <v>108</v>
      </c>
      <c r="AQ8" s="45">
        <v>104.2</v>
      </c>
      <c r="AR8" s="45">
        <v>108.7</v>
      </c>
      <c r="AS8" s="45">
        <v>92</v>
      </c>
      <c r="AT8" s="45">
        <v>85.5</v>
      </c>
      <c r="AU8" s="45">
        <v>106.9</v>
      </c>
      <c r="AV8" s="45">
        <v>97.8</v>
      </c>
      <c r="AW8" s="45">
        <v>123.8</v>
      </c>
      <c r="AX8" s="45">
        <v>133.30000000000001</v>
      </c>
      <c r="AY8" s="45">
        <v>94.9</v>
      </c>
      <c r="AZ8" s="45">
        <v>105.4</v>
      </c>
      <c r="BA8" s="45">
        <v>127.2</v>
      </c>
      <c r="BB8" s="45">
        <v>97.2</v>
      </c>
      <c r="BC8" s="45">
        <v>112.3</v>
      </c>
      <c r="BD8" s="45">
        <v>121.1</v>
      </c>
      <c r="BE8" s="45">
        <v>111.3</v>
      </c>
      <c r="BF8" s="45">
        <v>65.400000000000006</v>
      </c>
      <c r="BG8" s="45">
        <v>182.81535648994515</v>
      </c>
      <c r="BH8" s="45">
        <v>242.1</v>
      </c>
      <c r="BI8" s="45">
        <v>173.19016279875302</v>
      </c>
      <c r="BJ8" s="45">
        <v>136.5</v>
      </c>
      <c r="BK8" s="45">
        <v>0</v>
      </c>
      <c r="BL8" s="45">
        <v>0</v>
      </c>
      <c r="BM8" s="45">
        <v>37.216226274655753</v>
      </c>
      <c r="BN8" s="45">
        <v>0</v>
      </c>
      <c r="BO8" s="45">
        <v>14.825796886582653</v>
      </c>
      <c r="BP8" s="45">
        <v>34.859400418312802</v>
      </c>
      <c r="BQ8" s="45">
        <v>34.110289937464465</v>
      </c>
      <c r="BR8" s="45">
        <v>145.69999999999999</v>
      </c>
      <c r="BS8" s="45">
        <v>0</v>
      </c>
      <c r="BT8" s="45">
        <v>85.295121119071993</v>
      </c>
    </row>
    <row r="9" spans="1:72" s="6" customFormat="1" ht="47.25" x14ac:dyDescent="0.25">
      <c r="A9" s="5">
        <v>4</v>
      </c>
      <c r="B9" s="7" t="s">
        <v>15</v>
      </c>
      <c r="C9" s="8" t="s">
        <v>8</v>
      </c>
      <c r="D9" s="11" t="s">
        <v>0</v>
      </c>
      <c r="E9" s="11">
        <v>72.16</v>
      </c>
      <c r="F9" s="15" t="s">
        <v>0</v>
      </c>
      <c r="G9" s="11">
        <v>63.04</v>
      </c>
      <c r="H9" s="11">
        <v>61.94</v>
      </c>
      <c r="I9" s="11">
        <v>60.13</v>
      </c>
      <c r="J9" s="9" t="s">
        <v>79</v>
      </c>
      <c r="K9" s="15" t="s">
        <v>0</v>
      </c>
      <c r="L9" s="4"/>
      <c r="M9" s="4"/>
      <c r="N9" s="4"/>
      <c r="O9" s="4"/>
      <c r="P9" s="4"/>
      <c r="Q9" s="4"/>
      <c r="R9" s="4"/>
      <c r="S9" s="4"/>
      <c r="T9" s="4"/>
      <c r="U9" s="50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50"/>
      <c r="AT9" s="4"/>
      <c r="AU9" s="4"/>
      <c r="AV9" s="4"/>
      <c r="AW9" s="50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14"/>
    </row>
    <row r="10" spans="1:72" s="6" customFormat="1" ht="31.5" x14ac:dyDescent="0.25">
      <c r="A10" s="5"/>
      <c r="B10" s="7" t="s">
        <v>16</v>
      </c>
      <c r="C10" s="8" t="s">
        <v>8</v>
      </c>
      <c r="D10" s="32">
        <v>72.099999999999994</v>
      </c>
      <c r="E10" s="32">
        <v>66.314226461023907</v>
      </c>
      <c r="F10" s="32">
        <v>63.02</v>
      </c>
      <c r="G10" s="11">
        <f t="shared" ref="G10:I10" si="4">F10-0.5</f>
        <v>62.52</v>
      </c>
      <c r="H10" s="11">
        <f t="shared" si="4"/>
        <v>62.02</v>
      </c>
      <c r="I10" s="11">
        <f t="shared" si="4"/>
        <v>61.52</v>
      </c>
      <c r="J10" s="29" t="s">
        <v>117</v>
      </c>
      <c r="K10" s="45">
        <v>57</v>
      </c>
      <c r="L10" s="45">
        <v>58.4</v>
      </c>
      <c r="M10" s="45">
        <v>72.2</v>
      </c>
      <c r="N10" s="45">
        <v>70.900000000000006</v>
      </c>
      <c r="O10" s="45">
        <v>49.4</v>
      </c>
      <c r="P10" s="45">
        <v>51.4</v>
      </c>
      <c r="Q10" s="45">
        <v>53.7</v>
      </c>
      <c r="R10" s="45">
        <v>45</v>
      </c>
      <c r="S10" s="45">
        <v>52.2</v>
      </c>
      <c r="T10" s="45">
        <v>64.7</v>
      </c>
      <c r="U10" s="45">
        <v>38.4</v>
      </c>
      <c r="V10" s="45">
        <v>35</v>
      </c>
      <c r="W10" s="45">
        <v>56</v>
      </c>
      <c r="X10" s="45">
        <v>47.4</v>
      </c>
      <c r="Y10" s="45">
        <v>51.7</v>
      </c>
      <c r="Z10" s="45">
        <v>33.9</v>
      </c>
      <c r="AA10" s="45">
        <v>45.3</v>
      </c>
      <c r="AB10" s="45">
        <v>63.8</v>
      </c>
      <c r="AC10" s="45">
        <v>31.1</v>
      </c>
      <c r="AD10" s="45">
        <v>28.3</v>
      </c>
      <c r="AE10" s="45">
        <v>65.400000000000006</v>
      </c>
      <c r="AF10" s="45">
        <v>38.700000000000003</v>
      </c>
      <c r="AG10" s="45">
        <v>26.6</v>
      </c>
      <c r="AH10" s="45">
        <v>39.1</v>
      </c>
      <c r="AI10" s="45">
        <v>48.9</v>
      </c>
      <c r="AJ10" s="45">
        <v>49.1</v>
      </c>
      <c r="AK10" s="45">
        <v>59.3</v>
      </c>
      <c r="AL10" s="45">
        <v>48.4</v>
      </c>
      <c r="AM10" s="45">
        <v>41</v>
      </c>
      <c r="AN10" s="45">
        <v>49.6</v>
      </c>
      <c r="AO10" s="45">
        <v>83.3</v>
      </c>
      <c r="AP10" s="45">
        <v>54</v>
      </c>
      <c r="AQ10" s="45">
        <v>38.200000000000003</v>
      </c>
      <c r="AR10" s="45">
        <v>35.299999999999997</v>
      </c>
      <c r="AS10" s="45">
        <v>79.599999999999994</v>
      </c>
      <c r="AT10" s="45">
        <v>58.5</v>
      </c>
      <c r="AU10" s="45">
        <v>66.5</v>
      </c>
      <c r="AV10" s="45">
        <v>77.7</v>
      </c>
      <c r="AW10" s="45">
        <v>72.5</v>
      </c>
      <c r="AX10" s="45">
        <v>68.2</v>
      </c>
      <c r="AY10" s="45">
        <v>57.423913314857813</v>
      </c>
      <c r="AZ10" s="45">
        <v>50.2</v>
      </c>
      <c r="BA10" s="45">
        <v>59.362279511533245</v>
      </c>
      <c r="BB10" s="45">
        <v>59.186606916377777</v>
      </c>
      <c r="BC10" s="45">
        <v>92.3</v>
      </c>
      <c r="BD10" s="45">
        <v>80.8</v>
      </c>
      <c r="BE10" s="45">
        <v>27.1</v>
      </c>
      <c r="BF10" s="45">
        <v>68.400000000000006</v>
      </c>
      <c r="BG10" s="45">
        <v>114.25959780621572</v>
      </c>
      <c r="BH10" s="45">
        <v>141.19999999999999</v>
      </c>
      <c r="BI10" s="45">
        <v>92.4</v>
      </c>
      <c r="BJ10" s="45">
        <v>63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34.1</v>
      </c>
      <c r="BQ10" s="45">
        <v>72.8</v>
      </c>
      <c r="BR10" s="45">
        <v>0</v>
      </c>
      <c r="BS10" s="45">
        <v>0</v>
      </c>
      <c r="BT10" s="45">
        <v>68.236096895257589</v>
      </c>
    </row>
    <row r="11" spans="1:72" s="6" customFormat="1" ht="63" x14ac:dyDescent="0.25">
      <c r="A11" s="5">
        <v>5</v>
      </c>
      <c r="B11" s="7" t="s">
        <v>17</v>
      </c>
      <c r="C11" s="8" t="s">
        <v>8</v>
      </c>
      <c r="D11" s="16">
        <v>86.9</v>
      </c>
      <c r="E11" s="16">
        <v>79.900000000000006</v>
      </c>
      <c r="F11" s="16">
        <v>90.7</v>
      </c>
      <c r="G11" s="12">
        <v>70</v>
      </c>
      <c r="H11" s="12">
        <v>69.5</v>
      </c>
      <c r="I11" s="12">
        <v>69.069999999999993</v>
      </c>
      <c r="J11" s="17"/>
      <c r="K11" s="4">
        <v>83.2</v>
      </c>
      <c r="L11" s="4">
        <v>88.4</v>
      </c>
      <c r="M11" s="4">
        <v>135.5</v>
      </c>
      <c r="N11" s="4">
        <v>149.9</v>
      </c>
      <c r="O11" s="4">
        <v>53.2</v>
      </c>
      <c r="P11" s="4">
        <v>52.7</v>
      </c>
      <c r="Q11" s="4">
        <v>102.9</v>
      </c>
      <c r="R11" s="4">
        <v>69.400000000000006</v>
      </c>
      <c r="S11" s="4">
        <v>106.9</v>
      </c>
      <c r="T11" s="4">
        <v>107.6</v>
      </c>
      <c r="U11" s="4">
        <v>77</v>
      </c>
      <c r="V11" s="4">
        <v>55.3</v>
      </c>
      <c r="W11" s="4">
        <v>17.7</v>
      </c>
      <c r="X11" s="4">
        <v>19.600000000000001</v>
      </c>
      <c r="Y11" s="4">
        <v>12.4</v>
      </c>
      <c r="Z11" s="4">
        <v>22.6</v>
      </c>
      <c r="AA11" s="4">
        <v>24.4</v>
      </c>
      <c r="AB11" s="4">
        <v>21.2</v>
      </c>
      <c r="AC11" s="4">
        <v>38.5</v>
      </c>
      <c r="AD11" s="4">
        <v>40.1</v>
      </c>
      <c r="AE11" s="4">
        <v>61</v>
      </c>
      <c r="AF11" s="4">
        <v>111.4</v>
      </c>
      <c r="AG11" s="4">
        <v>63.3</v>
      </c>
      <c r="AH11" s="4">
        <v>76</v>
      </c>
      <c r="AI11" s="4">
        <v>51.7</v>
      </c>
      <c r="AJ11" s="4">
        <v>33</v>
      </c>
      <c r="AK11" s="4">
        <v>46.2</v>
      </c>
      <c r="AL11" s="4">
        <v>24.2</v>
      </c>
      <c r="AM11" s="4">
        <v>55.8</v>
      </c>
      <c r="AN11" s="4">
        <v>39.6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</row>
    <row r="12" spans="1:72" s="6" customFormat="1" ht="31.5" x14ac:dyDescent="0.25">
      <c r="A12" s="5">
        <v>6</v>
      </c>
      <c r="B12" s="7" t="s">
        <v>18</v>
      </c>
      <c r="C12" s="18" t="s">
        <v>12</v>
      </c>
      <c r="D12" s="16" t="s">
        <v>0</v>
      </c>
      <c r="E12" s="18">
        <v>28.5</v>
      </c>
      <c r="F12" s="18">
        <v>37.1</v>
      </c>
      <c r="G12" s="19">
        <v>0.4</v>
      </c>
      <c r="H12" s="19">
        <v>0.5</v>
      </c>
      <c r="I12" s="19">
        <v>0.55000000000000004</v>
      </c>
      <c r="J12" s="17" t="s">
        <v>76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</row>
    <row r="13" spans="1:72" s="6" customFormat="1" ht="63" x14ac:dyDescent="0.25">
      <c r="A13" s="5">
        <v>7</v>
      </c>
      <c r="B13" s="7" t="s">
        <v>19</v>
      </c>
      <c r="C13" s="18" t="s">
        <v>12</v>
      </c>
      <c r="D13" s="11">
        <v>99.55</v>
      </c>
      <c r="E13" s="11">
        <v>99.66</v>
      </c>
      <c r="F13" s="11">
        <v>99.86</v>
      </c>
      <c r="G13" s="11">
        <v>99</v>
      </c>
      <c r="H13" s="11">
        <v>99.5</v>
      </c>
      <c r="I13" s="11">
        <v>100</v>
      </c>
      <c r="J13" s="24"/>
      <c r="K13" s="4">
        <v>100</v>
      </c>
      <c r="L13" s="4">
        <v>100</v>
      </c>
      <c r="M13" s="4">
        <v>100</v>
      </c>
      <c r="N13" s="4">
        <v>100</v>
      </c>
      <c r="O13" s="4">
        <v>100</v>
      </c>
      <c r="P13" s="4">
        <v>100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4">
        <v>100</v>
      </c>
      <c r="Y13" s="4">
        <v>100</v>
      </c>
      <c r="Z13" s="4">
        <v>100</v>
      </c>
      <c r="AA13" s="4">
        <v>100</v>
      </c>
      <c r="AB13" s="4">
        <v>100</v>
      </c>
      <c r="AC13" s="4">
        <v>100</v>
      </c>
      <c r="AD13" s="4">
        <v>100</v>
      </c>
      <c r="AE13" s="4">
        <v>100</v>
      </c>
      <c r="AF13" s="4">
        <v>100</v>
      </c>
      <c r="AG13" s="4">
        <v>100</v>
      </c>
      <c r="AH13" s="4">
        <v>100</v>
      </c>
      <c r="AI13" s="4">
        <v>100</v>
      </c>
      <c r="AJ13" s="4">
        <v>100</v>
      </c>
      <c r="AK13" s="4">
        <v>100</v>
      </c>
      <c r="AL13" s="4">
        <v>100</v>
      </c>
      <c r="AM13" s="4">
        <v>100</v>
      </c>
      <c r="AN13" s="4">
        <v>100</v>
      </c>
      <c r="AO13" s="4">
        <v>100</v>
      </c>
      <c r="AP13" s="4">
        <v>100</v>
      </c>
      <c r="AQ13" s="4">
        <v>100</v>
      </c>
      <c r="AR13" s="4">
        <v>100</v>
      </c>
      <c r="AS13" s="4">
        <v>100</v>
      </c>
      <c r="AT13" s="4">
        <v>100</v>
      </c>
      <c r="AU13" s="4">
        <v>100</v>
      </c>
      <c r="AV13" s="4">
        <v>100</v>
      </c>
      <c r="AW13" s="4">
        <v>100</v>
      </c>
      <c r="AX13" s="4">
        <v>100</v>
      </c>
      <c r="AY13" s="4">
        <v>100</v>
      </c>
      <c r="AZ13" s="4">
        <v>100</v>
      </c>
      <c r="BA13" s="4">
        <v>100</v>
      </c>
      <c r="BB13" s="4">
        <v>100</v>
      </c>
      <c r="BC13" s="4">
        <v>100</v>
      </c>
      <c r="BD13" s="4">
        <v>100</v>
      </c>
      <c r="BE13" s="4">
        <v>100</v>
      </c>
      <c r="BF13" s="4">
        <v>100</v>
      </c>
      <c r="BG13" s="4">
        <v>100</v>
      </c>
      <c r="BH13" s="4">
        <v>100</v>
      </c>
      <c r="BI13" s="4">
        <v>100</v>
      </c>
      <c r="BJ13" s="4">
        <v>100</v>
      </c>
      <c r="BK13" s="4">
        <v>100</v>
      </c>
      <c r="BL13" s="4">
        <v>100</v>
      </c>
      <c r="BM13" s="4">
        <v>100</v>
      </c>
      <c r="BN13" s="4">
        <v>100</v>
      </c>
      <c r="BO13" s="4">
        <v>100</v>
      </c>
      <c r="BP13" s="4">
        <v>100</v>
      </c>
      <c r="BQ13" s="4">
        <v>100</v>
      </c>
      <c r="BR13" s="4">
        <v>100</v>
      </c>
      <c r="BS13" s="4">
        <v>100</v>
      </c>
      <c r="BT13" s="4">
        <v>100</v>
      </c>
    </row>
    <row r="14" spans="1:72" s="6" customFormat="1" ht="31.5" x14ac:dyDescent="0.25">
      <c r="A14" s="5">
        <v>8</v>
      </c>
      <c r="B14" s="7" t="s">
        <v>20</v>
      </c>
      <c r="C14" s="8" t="s">
        <v>12</v>
      </c>
      <c r="D14" s="11" t="s">
        <v>0</v>
      </c>
      <c r="E14" s="11" t="s">
        <v>0</v>
      </c>
      <c r="F14" s="11" t="s">
        <v>0</v>
      </c>
      <c r="G14" s="8">
        <v>5</v>
      </c>
      <c r="H14" s="8">
        <v>7</v>
      </c>
      <c r="I14" s="8">
        <v>9</v>
      </c>
      <c r="J14" s="33"/>
      <c r="K14" s="50">
        <v>5.4</v>
      </c>
      <c r="L14" s="50">
        <v>10.8</v>
      </c>
      <c r="M14" s="50">
        <v>5.5</v>
      </c>
      <c r="N14" s="50">
        <v>9.3000000000000007</v>
      </c>
      <c r="O14" s="50">
        <v>5.3</v>
      </c>
      <c r="P14" s="50">
        <v>11.9</v>
      </c>
      <c r="Q14" s="50">
        <v>5.2</v>
      </c>
      <c r="R14" s="50">
        <v>21.5</v>
      </c>
      <c r="S14" s="50">
        <v>3.7</v>
      </c>
      <c r="T14" s="50">
        <v>9.6999999999999993</v>
      </c>
      <c r="U14" s="50">
        <v>6.1</v>
      </c>
      <c r="V14" s="50">
        <v>2.4</v>
      </c>
      <c r="W14" s="50">
        <v>5.3</v>
      </c>
      <c r="X14" s="50">
        <v>13.8</v>
      </c>
      <c r="Y14" s="50">
        <v>4.4000000000000004</v>
      </c>
      <c r="Z14" s="50">
        <v>7.6</v>
      </c>
      <c r="AA14" s="50">
        <v>1.2</v>
      </c>
      <c r="AB14" s="50">
        <v>7.6</v>
      </c>
      <c r="AC14" s="50">
        <v>8.1</v>
      </c>
      <c r="AD14" s="50">
        <v>5.3</v>
      </c>
      <c r="AE14" s="50">
        <v>5.4</v>
      </c>
      <c r="AF14" s="50">
        <v>10.7</v>
      </c>
      <c r="AG14" s="50">
        <v>4.2</v>
      </c>
      <c r="AH14" s="50">
        <v>13.8</v>
      </c>
      <c r="AI14" s="50">
        <v>7.3</v>
      </c>
      <c r="AJ14" s="50">
        <v>19</v>
      </c>
      <c r="AK14" s="4">
        <v>0.1</v>
      </c>
      <c r="AL14" s="51">
        <v>4.8499999999999996</v>
      </c>
      <c r="AM14" s="4">
        <v>10.3</v>
      </c>
      <c r="AN14" s="4">
        <v>26.7</v>
      </c>
      <c r="AO14" s="4">
        <v>0.5</v>
      </c>
      <c r="AP14" s="4">
        <v>2.4</v>
      </c>
      <c r="AQ14" s="50">
        <v>10</v>
      </c>
      <c r="AR14" s="4">
        <v>17.5</v>
      </c>
      <c r="AS14" s="4">
        <v>5.8</v>
      </c>
      <c r="AT14" s="4">
        <v>3.2</v>
      </c>
      <c r="AU14" s="50">
        <v>6.9</v>
      </c>
      <c r="AV14" s="4">
        <v>13.6</v>
      </c>
      <c r="AW14" s="4">
        <v>4.0999999999999996</v>
      </c>
      <c r="AX14" s="50">
        <v>12.2</v>
      </c>
      <c r="AY14" s="4">
        <v>5.4</v>
      </c>
      <c r="AZ14" s="4">
        <v>8.6999999999999993</v>
      </c>
      <c r="BA14" s="4">
        <v>6.8</v>
      </c>
      <c r="BB14" s="4">
        <v>11.4</v>
      </c>
      <c r="BC14" s="4">
        <v>2.2999999999999998</v>
      </c>
      <c r="BD14" s="4">
        <v>0.4</v>
      </c>
      <c r="BE14" s="4">
        <v>6.2</v>
      </c>
      <c r="BF14" s="4">
        <v>6.8</v>
      </c>
      <c r="BG14" s="4">
        <v>2.4</v>
      </c>
      <c r="BH14" s="4">
        <v>11.4</v>
      </c>
      <c r="BI14" s="4">
        <v>1.3</v>
      </c>
      <c r="BJ14" s="4">
        <v>4.5</v>
      </c>
      <c r="BK14" s="4">
        <v>2.8</v>
      </c>
      <c r="BL14" s="4">
        <v>3.4</v>
      </c>
      <c r="BM14" s="4">
        <v>2.5</v>
      </c>
      <c r="BN14" s="4">
        <v>6.4</v>
      </c>
      <c r="BO14" s="50">
        <v>2.5</v>
      </c>
      <c r="BP14" s="50">
        <v>5</v>
      </c>
      <c r="BQ14" s="4">
        <v>0</v>
      </c>
      <c r="BR14" s="4">
        <v>0.1</v>
      </c>
      <c r="BS14" s="4">
        <v>2.2999999999999998</v>
      </c>
      <c r="BT14" s="4">
        <v>9.1</v>
      </c>
    </row>
    <row r="15" spans="1:72" s="6" customFormat="1" ht="63" x14ac:dyDescent="0.25">
      <c r="A15" s="5">
        <v>9</v>
      </c>
      <c r="B15" s="7" t="s">
        <v>21</v>
      </c>
      <c r="C15" s="18" t="s">
        <v>12</v>
      </c>
      <c r="D15" s="11" t="s">
        <v>0</v>
      </c>
      <c r="E15" s="11" t="s">
        <v>0</v>
      </c>
      <c r="F15" s="11" t="s">
        <v>0</v>
      </c>
      <c r="G15" s="34">
        <v>60</v>
      </c>
      <c r="H15" s="34">
        <v>65</v>
      </c>
      <c r="I15" s="34">
        <v>70</v>
      </c>
      <c r="J15" s="20"/>
      <c r="K15" s="4">
        <v>84.2</v>
      </c>
      <c r="L15" s="4">
        <v>78.900000000000006</v>
      </c>
      <c r="M15" s="4">
        <v>103.1</v>
      </c>
      <c r="N15" s="4">
        <v>93.4</v>
      </c>
      <c r="O15" s="4">
        <v>75.8</v>
      </c>
      <c r="P15" s="4">
        <v>72.400000000000006</v>
      </c>
      <c r="Q15" s="4">
        <v>46.4</v>
      </c>
      <c r="R15" s="4">
        <v>61.7</v>
      </c>
      <c r="S15" s="4">
        <v>84.7</v>
      </c>
      <c r="T15" s="4">
        <v>84.1</v>
      </c>
      <c r="U15" s="4">
        <v>86.1</v>
      </c>
      <c r="V15" s="4">
        <v>84.5</v>
      </c>
      <c r="W15" s="4">
        <v>68.599999999999994</v>
      </c>
      <c r="X15" s="4">
        <v>64.3</v>
      </c>
      <c r="Y15" s="4">
        <v>90.6</v>
      </c>
      <c r="Z15" s="50">
        <v>89.5</v>
      </c>
      <c r="AA15" s="4">
        <v>84.4</v>
      </c>
      <c r="AB15" s="50">
        <v>80.7</v>
      </c>
      <c r="AC15" s="50">
        <v>78.599999999999994</v>
      </c>
      <c r="AD15" s="50">
        <v>79.400000000000006</v>
      </c>
      <c r="AE15" s="4">
        <v>105.4</v>
      </c>
      <c r="AF15" s="4">
        <v>98.3</v>
      </c>
      <c r="AG15" s="4">
        <v>66.2</v>
      </c>
      <c r="AH15" s="4">
        <v>62.9</v>
      </c>
      <c r="AI15" s="4">
        <v>132.30000000000001</v>
      </c>
      <c r="AJ15" s="4">
        <v>135.80000000000001</v>
      </c>
      <c r="AK15" s="50">
        <v>52.9</v>
      </c>
      <c r="AL15" s="50">
        <v>62.9</v>
      </c>
      <c r="AM15" s="50">
        <v>80.099999999999994</v>
      </c>
      <c r="AN15" s="50">
        <v>82.6</v>
      </c>
      <c r="AO15" s="50">
        <v>75.2</v>
      </c>
      <c r="AP15" s="50">
        <v>72.099999999999994</v>
      </c>
      <c r="AQ15" s="50">
        <v>114.6</v>
      </c>
      <c r="AR15" s="50">
        <v>98.7</v>
      </c>
      <c r="AS15" s="50">
        <v>42.4</v>
      </c>
      <c r="AT15" s="50">
        <v>47.7</v>
      </c>
      <c r="AU15" s="50">
        <v>80.900000000000006</v>
      </c>
      <c r="AV15" s="50">
        <v>81.400000000000006</v>
      </c>
      <c r="AW15" s="50">
        <v>74.900000000000006</v>
      </c>
      <c r="AX15" s="50">
        <v>80.8</v>
      </c>
      <c r="AY15" s="50">
        <v>79.3</v>
      </c>
      <c r="AZ15" s="50">
        <v>84.2</v>
      </c>
      <c r="BA15" s="50">
        <v>92.6</v>
      </c>
      <c r="BB15" s="50">
        <v>110.6</v>
      </c>
      <c r="BC15" s="50">
        <v>78.099999999999994</v>
      </c>
      <c r="BD15" s="50">
        <v>91.1</v>
      </c>
      <c r="BE15" s="50">
        <v>59.6</v>
      </c>
      <c r="BF15" s="50">
        <v>63.3</v>
      </c>
      <c r="BG15" s="50">
        <v>43.9</v>
      </c>
      <c r="BH15" s="50">
        <v>43.9</v>
      </c>
      <c r="BI15" s="50">
        <v>127.4</v>
      </c>
      <c r="BJ15" s="50">
        <v>120</v>
      </c>
      <c r="BK15" s="50">
        <v>84.6</v>
      </c>
      <c r="BL15" s="50">
        <v>82.4</v>
      </c>
      <c r="BM15" s="50">
        <v>22.3</v>
      </c>
      <c r="BN15" s="50">
        <v>29</v>
      </c>
      <c r="BO15" s="50">
        <v>62.2</v>
      </c>
      <c r="BP15" s="50">
        <v>67.400000000000006</v>
      </c>
      <c r="BQ15" s="50">
        <v>108.9</v>
      </c>
      <c r="BR15" s="50">
        <v>126.8</v>
      </c>
      <c r="BS15" s="50">
        <v>92.9</v>
      </c>
      <c r="BT15" s="50">
        <v>81.900000000000006</v>
      </c>
    </row>
    <row r="16" spans="1:72" s="6" customFormat="1" ht="47.25" x14ac:dyDescent="0.25">
      <c r="A16" s="5">
        <v>10</v>
      </c>
      <c r="B16" s="7" t="s">
        <v>22</v>
      </c>
      <c r="C16" s="18"/>
      <c r="D16" s="11" t="s">
        <v>0</v>
      </c>
      <c r="E16" s="11" t="s">
        <v>0</v>
      </c>
      <c r="F16" s="11" t="s">
        <v>0</v>
      </c>
      <c r="G16" s="17" t="s">
        <v>2</v>
      </c>
      <c r="H16" s="17" t="s">
        <v>3</v>
      </c>
      <c r="I16" s="17" t="s">
        <v>4</v>
      </c>
      <c r="J16" s="35"/>
      <c r="K16" s="52" t="s">
        <v>5</v>
      </c>
      <c r="L16" s="52" t="s">
        <v>3</v>
      </c>
      <c r="M16" s="52" t="s">
        <v>5</v>
      </c>
      <c r="N16" s="52" t="s">
        <v>5</v>
      </c>
      <c r="O16" s="52" t="s">
        <v>3</v>
      </c>
      <c r="P16" s="52" t="s">
        <v>6</v>
      </c>
      <c r="Q16" s="52" t="s">
        <v>4</v>
      </c>
      <c r="R16" s="52" t="s">
        <v>87</v>
      </c>
      <c r="S16" s="52" t="s">
        <v>87</v>
      </c>
      <c r="T16" s="52" t="s">
        <v>6</v>
      </c>
      <c r="U16" s="52" t="s">
        <v>106</v>
      </c>
      <c r="V16" s="52" t="s">
        <v>105</v>
      </c>
      <c r="W16" s="52" t="s">
        <v>118</v>
      </c>
      <c r="X16" s="52" t="s">
        <v>119</v>
      </c>
      <c r="Y16" s="52" t="s">
        <v>5</v>
      </c>
      <c r="Z16" s="52" t="s">
        <v>3</v>
      </c>
      <c r="AA16" s="52" t="s">
        <v>3</v>
      </c>
      <c r="AB16" s="52" t="s">
        <v>6</v>
      </c>
      <c r="AC16" s="52" t="s">
        <v>106</v>
      </c>
      <c r="AD16" s="52" t="s">
        <v>105</v>
      </c>
      <c r="AE16" s="52" t="s">
        <v>4</v>
      </c>
      <c r="AF16" s="52" t="s">
        <v>5</v>
      </c>
      <c r="AG16" s="52" t="s">
        <v>3</v>
      </c>
      <c r="AH16" s="52" t="s">
        <v>3</v>
      </c>
      <c r="AI16" s="52" t="s">
        <v>5</v>
      </c>
      <c r="AJ16" s="52" t="s">
        <v>6</v>
      </c>
      <c r="AK16" s="52" t="s">
        <v>5</v>
      </c>
      <c r="AL16" s="52" t="s">
        <v>4</v>
      </c>
      <c r="AM16" s="52" t="s">
        <v>87</v>
      </c>
      <c r="AN16" s="52" t="s">
        <v>6</v>
      </c>
      <c r="AO16" s="52" t="s">
        <v>4</v>
      </c>
      <c r="AP16" s="52" t="s">
        <v>4</v>
      </c>
      <c r="AQ16" s="52" t="s">
        <v>4</v>
      </c>
      <c r="AR16" s="52" t="s">
        <v>4</v>
      </c>
      <c r="AS16" s="52" t="s">
        <v>108</v>
      </c>
      <c r="AT16" s="52" t="s">
        <v>109</v>
      </c>
      <c r="AU16" s="52" t="s">
        <v>5</v>
      </c>
      <c r="AV16" s="52" t="s">
        <v>3</v>
      </c>
      <c r="AW16" s="52" t="s">
        <v>3</v>
      </c>
      <c r="AX16" s="52" t="s">
        <v>3</v>
      </c>
      <c r="AY16" s="52" t="s">
        <v>3</v>
      </c>
      <c r="AZ16" s="52" t="s">
        <v>5</v>
      </c>
      <c r="BA16" s="52" t="s">
        <v>3</v>
      </c>
      <c r="BB16" s="52" t="s">
        <v>3</v>
      </c>
      <c r="BC16" s="52" t="s">
        <v>3</v>
      </c>
      <c r="BD16" s="52" t="s">
        <v>3</v>
      </c>
      <c r="BE16" s="52" t="s">
        <v>120</v>
      </c>
      <c r="BF16" s="52" t="s">
        <v>121</v>
      </c>
      <c r="BG16" s="52" t="s">
        <v>113</v>
      </c>
      <c r="BH16" s="52" t="s">
        <v>107</v>
      </c>
      <c r="BI16" s="52" t="s">
        <v>4</v>
      </c>
      <c r="BJ16" s="52" t="s">
        <v>4</v>
      </c>
      <c r="BK16" s="52" t="s">
        <v>4</v>
      </c>
      <c r="BL16" s="52" t="s">
        <v>4</v>
      </c>
      <c r="BM16" s="52" t="s">
        <v>114</v>
      </c>
      <c r="BN16" s="52" t="s">
        <v>87</v>
      </c>
      <c r="BO16" s="52" t="s">
        <v>110</v>
      </c>
      <c r="BP16" s="52" t="s">
        <v>122</v>
      </c>
      <c r="BQ16" s="52" t="s">
        <v>115</v>
      </c>
      <c r="BR16" s="52" t="s">
        <v>115</v>
      </c>
      <c r="BS16" s="52" t="s">
        <v>3</v>
      </c>
      <c r="BT16" s="52" t="s">
        <v>106</v>
      </c>
    </row>
    <row r="17" spans="1:72" s="6" customFormat="1" ht="47.25" x14ac:dyDescent="0.25">
      <c r="A17" s="5">
        <v>11</v>
      </c>
      <c r="B17" s="36" t="s">
        <v>53</v>
      </c>
      <c r="C17" s="37"/>
      <c r="D17" s="11" t="s">
        <v>0</v>
      </c>
      <c r="E17" s="11" t="s">
        <v>0</v>
      </c>
      <c r="F17" s="11" t="s">
        <v>0</v>
      </c>
      <c r="G17" s="17" t="s">
        <v>5</v>
      </c>
      <c r="H17" s="17" t="s">
        <v>3</v>
      </c>
      <c r="I17" s="17" t="s">
        <v>6</v>
      </c>
      <c r="J17" s="38"/>
      <c r="K17" s="52" t="s">
        <v>4</v>
      </c>
      <c r="L17" s="52" t="s">
        <v>4</v>
      </c>
      <c r="M17" s="52" t="s">
        <v>4</v>
      </c>
      <c r="N17" s="52" t="s">
        <v>4</v>
      </c>
      <c r="O17" s="52" t="s">
        <v>4</v>
      </c>
      <c r="P17" s="52" t="s">
        <v>4</v>
      </c>
      <c r="Q17" s="52" t="s">
        <v>4</v>
      </c>
      <c r="R17" s="52" t="s">
        <v>5</v>
      </c>
      <c r="S17" s="52" t="s">
        <v>4</v>
      </c>
      <c r="T17" s="52" t="s">
        <v>4</v>
      </c>
      <c r="U17" s="52" t="s">
        <v>4</v>
      </c>
      <c r="V17" s="52" t="s">
        <v>4</v>
      </c>
      <c r="W17" s="52" t="s">
        <v>4</v>
      </c>
      <c r="X17" s="52" t="s">
        <v>4</v>
      </c>
      <c r="Y17" s="52" t="s">
        <v>4</v>
      </c>
      <c r="Z17" s="52" t="s">
        <v>4</v>
      </c>
      <c r="AA17" s="52" t="s">
        <v>4</v>
      </c>
      <c r="AB17" s="52" t="s">
        <v>4</v>
      </c>
      <c r="AC17" s="52" t="s">
        <v>4</v>
      </c>
      <c r="AD17" s="52" t="s">
        <v>4</v>
      </c>
      <c r="AE17" s="52" t="s">
        <v>4</v>
      </c>
      <c r="AF17" s="52" t="s">
        <v>4</v>
      </c>
      <c r="AG17" s="52" t="s">
        <v>4</v>
      </c>
      <c r="AH17" s="52" t="s">
        <v>4</v>
      </c>
      <c r="AI17" s="52" t="s">
        <v>4</v>
      </c>
      <c r="AJ17" s="52" t="s">
        <v>4</v>
      </c>
      <c r="AK17" s="52" t="s">
        <v>4</v>
      </c>
      <c r="AL17" s="52" t="s">
        <v>4</v>
      </c>
      <c r="AM17" s="52" t="s">
        <v>111</v>
      </c>
      <c r="AN17" s="52" t="s">
        <v>4</v>
      </c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52" t="s">
        <v>123</v>
      </c>
      <c r="BD17" s="52" t="s">
        <v>111</v>
      </c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</row>
    <row r="18" spans="1:72" s="6" customFormat="1" ht="63" x14ac:dyDescent="0.25">
      <c r="A18" s="5">
        <v>12</v>
      </c>
      <c r="B18" s="7" t="s">
        <v>23</v>
      </c>
      <c r="C18" s="8" t="s">
        <v>12</v>
      </c>
      <c r="D18" s="11" t="s">
        <v>0</v>
      </c>
      <c r="E18" s="11" t="s">
        <v>0</v>
      </c>
      <c r="F18" s="11">
        <v>91.975246808463282</v>
      </c>
      <c r="G18" s="11">
        <v>95</v>
      </c>
      <c r="H18" s="11">
        <v>95</v>
      </c>
      <c r="I18" s="11">
        <v>95</v>
      </c>
      <c r="J18" s="11" t="s">
        <v>58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</row>
    <row r="19" spans="1:72" s="6" customFormat="1" ht="31.5" x14ac:dyDescent="0.25">
      <c r="A19" s="5">
        <v>13</v>
      </c>
      <c r="B19" s="7" t="s">
        <v>24</v>
      </c>
      <c r="C19" s="8" t="s">
        <v>8</v>
      </c>
      <c r="D19" s="11" t="s">
        <v>0</v>
      </c>
      <c r="E19" s="39">
        <v>33</v>
      </c>
      <c r="F19" s="40">
        <v>34.200000000000003</v>
      </c>
      <c r="G19" s="24">
        <f t="shared" ref="G19:I19" si="5">F19-0.2</f>
        <v>34</v>
      </c>
      <c r="H19" s="24">
        <f t="shared" si="5"/>
        <v>33.799999999999997</v>
      </c>
      <c r="I19" s="24">
        <f t="shared" si="5"/>
        <v>33.599999999999994</v>
      </c>
      <c r="J19" s="18"/>
      <c r="K19" s="4">
        <v>32.799999999999997</v>
      </c>
      <c r="L19" s="4">
        <v>31</v>
      </c>
      <c r="M19" s="4">
        <v>33.299999999999997</v>
      </c>
      <c r="N19" s="4">
        <v>32.9</v>
      </c>
      <c r="O19" s="4">
        <v>32.6</v>
      </c>
      <c r="P19" s="4">
        <v>29.9</v>
      </c>
      <c r="Q19" s="4">
        <v>41.6</v>
      </c>
      <c r="R19" s="4">
        <v>30.1</v>
      </c>
      <c r="S19" s="4">
        <v>29.6</v>
      </c>
      <c r="T19" s="4">
        <v>24.9</v>
      </c>
      <c r="U19" s="4">
        <v>33</v>
      </c>
      <c r="V19" s="4">
        <v>22.1</v>
      </c>
      <c r="W19" s="4">
        <v>18.899999999999999</v>
      </c>
      <c r="X19" s="4">
        <v>25.9</v>
      </c>
      <c r="Y19" s="4">
        <v>33.799999999999997</v>
      </c>
      <c r="Z19" s="4">
        <v>35</v>
      </c>
      <c r="AA19" s="4">
        <v>52.3</v>
      </c>
      <c r="AB19" s="4">
        <v>77.7</v>
      </c>
      <c r="AC19" s="4">
        <v>17.8</v>
      </c>
      <c r="AD19" s="4">
        <v>19.3</v>
      </c>
      <c r="AE19" s="4">
        <v>33.9</v>
      </c>
      <c r="AF19" s="4">
        <v>29.5</v>
      </c>
      <c r="AG19" s="4">
        <v>36.799999999999997</v>
      </c>
      <c r="AH19" s="4">
        <v>18.5</v>
      </c>
      <c r="AI19" s="4">
        <v>51.7</v>
      </c>
      <c r="AJ19" s="4">
        <v>45.3</v>
      </c>
      <c r="AK19" s="4">
        <v>48.4</v>
      </c>
      <c r="AL19" s="4">
        <v>46.2</v>
      </c>
      <c r="AM19" s="4">
        <v>54.2</v>
      </c>
      <c r="AN19" s="4">
        <v>44.6</v>
      </c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</row>
    <row r="20" spans="1:72" s="6" customFormat="1" ht="60" x14ac:dyDescent="0.25">
      <c r="A20" s="5">
        <v>14</v>
      </c>
      <c r="B20" s="7" t="s">
        <v>25</v>
      </c>
      <c r="C20" s="8" t="s">
        <v>26</v>
      </c>
      <c r="D20" s="21">
        <v>7.0000000000000007E-2</v>
      </c>
      <c r="E20" s="21">
        <v>0.11</v>
      </c>
      <c r="F20" s="21">
        <v>0.09</v>
      </c>
      <c r="G20" s="21">
        <v>0.12</v>
      </c>
      <c r="H20" s="21">
        <v>0.14000000000000001</v>
      </c>
      <c r="I20" s="21">
        <v>0.14000000000000001</v>
      </c>
      <c r="J20" s="20" t="s">
        <v>86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</row>
    <row r="21" spans="1:72" s="6" customFormat="1" ht="47.25" x14ac:dyDescent="0.25">
      <c r="A21" s="5">
        <v>15</v>
      </c>
      <c r="B21" s="7" t="s">
        <v>27</v>
      </c>
      <c r="C21" s="8" t="s">
        <v>12</v>
      </c>
      <c r="D21" s="13">
        <v>6.7</v>
      </c>
      <c r="E21" s="13">
        <v>9.8000000000000007</v>
      </c>
      <c r="F21" s="13">
        <v>10.199999999999999</v>
      </c>
      <c r="G21" s="13">
        <v>11</v>
      </c>
      <c r="H21" s="13">
        <v>12.7</v>
      </c>
      <c r="I21" s="13">
        <v>13.1</v>
      </c>
      <c r="J21" s="20" t="s">
        <v>86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</row>
    <row r="22" spans="1:72" s="6" customFormat="1" ht="63" x14ac:dyDescent="0.25">
      <c r="A22" s="5">
        <v>16</v>
      </c>
      <c r="B22" s="7" t="s">
        <v>28</v>
      </c>
      <c r="C22" s="8" t="s">
        <v>12</v>
      </c>
      <c r="D22" s="35">
        <v>21.7</v>
      </c>
      <c r="E22" s="41">
        <v>24.5</v>
      </c>
      <c r="F22" s="41">
        <v>25</v>
      </c>
      <c r="G22" s="35">
        <v>24.5</v>
      </c>
      <c r="H22" s="35">
        <v>25</v>
      </c>
      <c r="I22" s="35">
        <v>25.5</v>
      </c>
      <c r="J22" s="20"/>
      <c r="K22" s="45">
        <v>25</v>
      </c>
      <c r="L22" s="45">
        <v>26.3</v>
      </c>
      <c r="M22" s="45">
        <v>28.7</v>
      </c>
      <c r="N22" s="46">
        <v>27.3</v>
      </c>
      <c r="O22" s="46">
        <v>22.1</v>
      </c>
      <c r="P22" s="46">
        <v>26.3</v>
      </c>
      <c r="Q22" s="45">
        <v>23</v>
      </c>
      <c r="R22" s="45">
        <v>26.3</v>
      </c>
      <c r="S22" s="45">
        <v>29.6</v>
      </c>
      <c r="T22" s="45">
        <v>24.4</v>
      </c>
      <c r="U22" s="45">
        <v>24</v>
      </c>
      <c r="V22" s="45">
        <v>27.5</v>
      </c>
      <c r="W22" s="45">
        <v>22</v>
      </c>
      <c r="X22" s="45">
        <v>26</v>
      </c>
      <c r="Y22" s="45">
        <v>18</v>
      </c>
      <c r="Z22" s="45">
        <v>18.3</v>
      </c>
      <c r="AA22" s="45">
        <v>12.5</v>
      </c>
      <c r="AB22" s="45">
        <v>26.9</v>
      </c>
      <c r="AC22" s="45">
        <v>22.5</v>
      </c>
      <c r="AD22" s="45">
        <v>21.7</v>
      </c>
      <c r="AE22" s="45">
        <v>28.3</v>
      </c>
      <c r="AF22" s="45">
        <v>25.5</v>
      </c>
      <c r="AG22" s="45">
        <v>25</v>
      </c>
      <c r="AH22" s="45">
        <v>21.8</v>
      </c>
      <c r="AI22" s="45">
        <v>23</v>
      </c>
      <c r="AJ22" s="46">
        <v>26.3</v>
      </c>
      <c r="AK22" s="45">
        <v>25.9</v>
      </c>
      <c r="AL22" s="45">
        <v>28.2</v>
      </c>
      <c r="AM22" s="45">
        <v>20</v>
      </c>
      <c r="AN22" s="46">
        <v>24.3</v>
      </c>
      <c r="AO22" s="45">
        <v>32.799999999999997</v>
      </c>
      <c r="AP22" s="45">
        <v>23.8</v>
      </c>
      <c r="AQ22" s="45">
        <v>31.4</v>
      </c>
      <c r="AR22" s="46">
        <v>34.5</v>
      </c>
      <c r="AS22" s="45">
        <v>24.3</v>
      </c>
      <c r="AT22" s="45">
        <v>35</v>
      </c>
      <c r="AU22" s="46">
        <v>27.4</v>
      </c>
      <c r="AV22" s="45">
        <v>26.5</v>
      </c>
      <c r="AW22" s="45">
        <v>26.4</v>
      </c>
      <c r="AX22" s="45">
        <v>33</v>
      </c>
      <c r="AY22" s="46">
        <v>15.4</v>
      </c>
      <c r="AZ22" s="45">
        <v>25.3</v>
      </c>
      <c r="BA22" s="45">
        <v>29.7</v>
      </c>
      <c r="BB22" s="45">
        <v>26</v>
      </c>
      <c r="BC22" s="46">
        <v>29.5</v>
      </c>
      <c r="BD22" s="45">
        <v>33.6</v>
      </c>
      <c r="BE22" s="45">
        <v>19.600000000000001</v>
      </c>
      <c r="BF22" s="45">
        <v>15</v>
      </c>
      <c r="BG22" s="46"/>
      <c r="BH22" s="46"/>
      <c r="BI22" s="46"/>
      <c r="BJ22" s="45">
        <v>30</v>
      </c>
      <c r="BK22" s="46"/>
      <c r="BL22" s="46"/>
      <c r="BM22" s="46"/>
      <c r="BN22" s="46"/>
      <c r="BO22" s="45">
        <v>0</v>
      </c>
      <c r="BP22" s="45">
        <v>42.8</v>
      </c>
      <c r="BQ22" s="45">
        <v>50</v>
      </c>
      <c r="BR22" s="45">
        <v>20</v>
      </c>
      <c r="BS22" s="45">
        <v>14.2</v>
      </c>
      <c r="BT22" s="45">
        <v>7.6</v>
      </c>
    </row>
    <row r="23" spans="1:72" s="6" customFormat="1" ht="47.25" x14ac:dyDescent="0.25">
      <c r="A23" s="5">
        <v>17</v>
      </c>
      <c r="B23" s="7" t="s">
        <v>29</v>
      </c>
      <c r="C23" s="8" t="s">
        <v>12</v>
      </c>
      <c r="D23" s="24">
        <v>52.5</v>
      </c>
      <c r="E23" s="42">
        <v>52.9</v>
      </c>
      <c r="F23" s="38">
        <v>51</v>
      </c>
      <c r="G23" s="38">
        <v>51.5</v>
      </c>
      <c r="H23" s="38">
        <v>52</v>
      </c>
      <c r="I23" s="38">
        <v>52.5</v>
      </c>
      <c r="J23" s="20"/>
      <c r="K23" s="47">
        <v>52.6</v>
      </c>
      <c r="L23" s="45">
        <v>53.1</v>
      </c>
      <c r="M23" s="45">
        <v>51.5</v>
      </c>
      <c r="N23" s="45">
        <v>50.6</v>
      </c>
      <c r="O23" s="45">
        <v>52.7</v>
      </c>
      <c r="P23" s="45">
        <v>52.1</v>
      </c>
      <c r="Q23" s="45">
        <v>51.6</v>
      </c>
      <c r="R23" s="45">
        <v>53.4</v>
      </c>
      <c r="S23" s="45">
        <v>50.1</v>
      </c>
      <c r="T23" s="45">
        <v>52</v>
      </c>
      <c r="U23" s="45">
        <v>53.4</v>
      </c>
      <c r="V23" s="45">
        <v>51</v>
      </c>
      <c r="W23" s="45">
        <v>57.8</v>
      </c>
      <c r="X23" s="45">
        <v>57.3</v>
      </c>
      <c r="Y23" s="45">
        <v>52.8</v>
      </c>
      <c r="Z23" s="45">
        <v>55.2</v>
      </c>
      <c r="AA23" s="45">
        <v>55</v>
      </c>
      <c r="AB23" s="45">
        <v>55.6</v>
      </c>
      <c r="AC23" s="45">
        <v>50.1</v>
      </c>
      <c r="AD23" s="45">
        <v>51.1</v>
      </c>
      <c r="AE23" s="45">
        <v>53.9</v>
      </c>
      <c r="AF23" s="45">
        <v>53</v>
      </c>
      <c r="AG23" s="45">
        <v>51</v>
      </c>
      <c r="AH23" s="45">
        <v>52.1</v>
      </c>
      <c r="AI23" s="45">
        <v>51.8</v>
      </c>
      <c r="AJ23" s="45">
        <v>50.3</v>
      </c>
      <c r="AK23" s="45">
        <v>49</v>
      </c>
      <c r="AL23" s="45">
        <v>48</v>
      </c>
      <c r="AM23" s="45">
        <v>54.6</v>
      </c>
      <c r="AN23" s="45">
        <v>52.6</v>
      </c>
      <c r="AO23" s="45">
        <v>52.3</v>
      </c>
      <c r="AP23" s="45">
        <v>54.2</v>
      </c>
      <c r="AQ23" s="45">
        <v>53.1</v>
      </c>
      <c r="AR23" s="45">
        <v>53.2</v>
      </c>
      <c r="AS23" s="45">
        <v>52.1</v>
      </c>
      <c r="AT23" s="45">
        <v>52.3</v>
      </c>
      <c r="AU23" s="45">
        <v>48</v>
      </c>
      <c r="AV23" s="45">
        <v>50.4</v>
      </c>
      <c r="AW23" s="45">
        <v>49.3</v>
      </c>
      <c r="AX23" s="45">
        <v>51.2</v>
      </c>
      <c r="AY23" s="45">
        <v>52.2</v>
      </c>
      <c r="AZ23" s="45">
        <v>54.8</v>
      </c>
      <c r="BA23" s="45">
        <v>57.4</v>
      </c>
      <c r="BB23" s="45">
        <v>54.2</v>
      </c>
      <c r="BC23" s="45">
        <v>54.7</v>
      </c>
      <c r="BD23" s="45">
        <v>55.6</v>
      </c>
      <c r="BE23" s="45">
        <v>51</v>
      </c>
      <c r="BF23" s="45">
        <v>53.6</v>
      </c>
      <c r="BG23" s="45"/>
      <c r="BH23" s="45"/>
      <c r="BI23" s="45"/>
      <c r="BJ23" s="45">
        <v>45</v>
      </c>
      <c r="BK23" s="48"/>
      <c r="BL23" s="48"/>
      <c r="BM23" s="45"/>
      <c r="BN23" s="45"/>
      <c r="BO23" s="45"/>
      <c r="BP23" s="45">
        <v>35</v>
      </c>
      <c r="BQ23" s="45">
        <v>45.1</v>
      </c>
      <c r="BR23" s="45">
        <v>42.1</v>
      </c>
      <c r="BS23" s="46">
        <v>55.2</v>
      </c>
      <c r="BT23" s="45">
        <v>45.4</v>
      </c>
    </row>
    <row r="24" spans="1:72" s="6" customFormat="1" ht="47.25" x14ac:dyDescent="0.25">
      <c r="A24" s="5">
        <v>18</v>
      </c>
      <c r="B24" s="7" t="s">
        <v>30</v>
      </c>
      <c r="C24" s="18" t="s">
        <v>31</v>
      </c>
      <c r="D24" s="11">
        <v>27.8</v>
      </c>
      <c r="E24" s="11">
        <v>11.8</v>
      </c>
      <c r="F24" s="11">
        <v>24.5</v>
      </c>
      <c r="G24" s="11" t="s">
        <v>1</v>
      </c>
      <c r="H24" s="11" t="s">
        <v>1</v>
      </c>
      <c r="I24" s="11" t="s">
        <v>1</v>
      </c>
      <c r="J24" s="20"/>
      <c r="K24" s="45">
        <v>24.1</v>
      </c>
      <c r="L24" s="45">
        <v>13.3</v>
      </c>
      <c r="M24" s="45">
        <v>0</v>
      </c>
      <c r="N24" s="45">
        <v>12.2</v>
      </c>
      <c r="O24" s="46">
        <v>39</v>
      </c>
      <c r="P24" s="45">
        <v>13.9</v>
      </c>
      <c r="Q24" s="45">
        <v>42.7</v>
      </c>
      <c r="R24" s="45">
        <v>0</v>
      </c>
      <c r="S24" s="45"/>
      <c r="T24" s="45"/>
      <c r="U24" s="45"/>
      <c r="V24" s="45">
        <v>120.2</v>
      </c>
      <c r="W24" s="46">
        <v>30.6</v>
      </c>
      <c r="X24" s="45">
        <v>0</v>
      </c>
      <c r="Y24" s="45">
        <v>67.8</v>
      </c>
      <c r="Z24" s="45">
        <v>0</v>
      </c>
      <c r="AA24" s="45">
        <v>0</v>
      </c>
      <c r="AB24" s="45">
        <v>0</v>
      </c>
      <c r="AC24" s="45">
        <v>76.2</v>
      </c>
      <c r="AD24" s="45">
        <v>0</v>
      </c>
      <c r="AE24" s="45">
        <v>115.3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45">
        <v>0</v>
      </c>
      <c r="BF24" s="45">
        <v>156.30000000000001</v>
      </c>
      <c r="BG24" s="46"/>
      <c r="BH24" s="46"/>
      <c r="BI24" s="45">
        <v>0</v>
      </c>
      <c r="BJ24" s="46">
        <v>649.4</v>
      </c>
      <c r="BK24" s="14"/>
      <c r="BL24" s="14"/>
      <c r="BM24" s="14"/>
      <c r="BN24" s="14"/>
      <c r="BO24" s="14"/>
      <c r="BP24" s="14"/>
      <c r="BQ24" s="14"/>
      <c r="BR24" s="14"/>
      <c r="BS24" s="14"/>
      <c r="BT24" s="14"/>
    </row>
    <row r="25" spans="1:72" s="6" customFormat="1" ht="63" x14ac:dyDescent="0.25">
      <c r="A25" s="5">
        <v>19</v>
      </c>
      <c r="B25" s="7" t="s">
        <v>32</v>
      </c>
      <c r="C25" s="18" t="s">
        <v>33</v>
      </c>
      <c r="D25" s="18">
        <v>7.32</v>
      </c>
      <c r="E25" s="18">
        <v>7.24</v>
      </c>
      <c r="F25" s="18">
        <v>7.59</v>
      </c>
      <c r="G25" s="18">
        <v>7.7</v>
      </c>
      <c r="H25" s="18">
        <v>7.6</v>
      </c>
      <c r="I25" s="18">
        <v>7.5</v>
      </c>
      <c r="J25" s="20" t="s">
        <v>116</v>
      </c>
      <c r="K25" s="45">
        <v>7.6</v>
      </c>
      <c r="L25" s="45">
        <v>7.2</v>
      </c>
      <c r="M25" s="45">
        <v>7.9575596816976129</v>
      </c>
      <c r="N25" s="45">
        <v>6.8214456677836282</v>
      </c>
      <c r="O25" s="45">
        <v>7.325294956566835</v>
      </c>
      <c r="P25" s="45">
        <v>7.2</v>
      </c>
      <c r="Q25" s="45">
        <v>8.5397096498719041</v>
      </c>
      <c r="R25" s="45">
        <v>7.2156196943972839</v>
      </c>
      <c r="S25" s="45">
        <v>7</v>
      </c>
      <c r="T25" s="45">
        <v>6.5</v>
      </c>
      <c r="U25" s="45">
        <v>5.2</v>
      </c>
      <c r="V25" s="45">
        <v>8.4</v>
      </c>
      <c r="W25" s="45">
        <v>4.3</v>
      </c>
      <c r="X25" s="45">
        <v>6.4</v>
      </c>
      <c r="Y25" s="45">
        <v>11.5</v>
      </c>
      <c r="Z25" s="45">
        <v>5.2</v>
      </c>
      <c r="AA25" s="45">
        <v>11.9</v>
      </c>
      <c r="AB25" s="45">
        <v>10.7</v>
      </c>
      <c r="AC25" s="45">
        <v>3.8</v>
      </c>
      <c r="AD25" s="45">
        <v>5.9</v>
      </c>
      <c r="AE25" s="45">
        <v>6.9</v>
      </c>
      <c r="AF25" s="45">
        <v>5.3</v>
      </c>
      <c r="AG25" s="45">
        <v>10.9</v>
      </c>
      <c r="AH25" s="45">
        <v>10.3</v>
      </c>
      <c r="AI25" s="45">
        <v>8.8000000000000007</v>
      </c>
      <c r="AJ25" s="45">
        <v>7.6</v>
      </c>
      <c r="AK25" s="45">
        <v>10.7</v>
      </c>
      <c r="AL25" s="45">
        <v>7.2</v>
      </c>
      <c r="AM25" s="45">
        <v>7.4</v>
      </c>
      <c r="AN25" s="45">
        <v>8</v>
      </c>
      <c r="AO25" s="45">
        <v>60</v>
      </c>
      <c r="AP25" s="45">
        <v>5.5</v>
      </c>
      <c r="AQ25" s="45">
        <v>10.6</v>
      </c>
      <c r="AR25" s="45">
        <v>6.1</v>
      </c>
      <c r="AS25" s="45">
        <v>7.5</v>
      </c>
      <c r="AT25" s="45">
        <v>12.5</v>
      </c>
      <c r="AU25" s="45">
        <v>10.6</v>
      </c>
      <c r="AV25" s="45">
        <v>7.9</v>
      </c>
      <c r="AW25" s="45">
        <v>3.9</v>
      </c>
      <c r="AX25" s="45">
        <v>5.8</v>
      </c>
      <c r="AY25" s="45">
        <v>5</v>
      </c>
      <c r="AZ25" s="45">
        <v>4.2</v>
      </c>
      <c r="BA25" s="45">
        <v>8.6999999999999993</v>
      </c>
      <c r="BB25" s="45">
        <v>11</v>
      </c>
      <c r="BC25" s="45">
        <v>9.6969696969696972</v>
      </c>
      <c r="BD25" s="45">
        <v>7.0588235294117645</v>
      </c>
      <c r="BE25" s="46">
        <v>6.6</v>
      </c>
      <c r="BF25" s="46">
        <v>3.1</v>
      </c>
      <c r="BG25" s="46">
        <v>0</v>
      </c>
      <c r="BH25" s="46">
        <v>0</v>
      </c>
      <c r="BI25" s="46">
        <v>13.7</v>
      </c>
      <c r="BJ25" s="46">
        <v>0</v>
      </c>
      <c r="BK25" s="46">
        <v>76.900000000000006</v>
      </c>
      <c r="BL25" s="46">
        <v>0</v>
      </c>
      <c r="BM25" s="46">
        <v>0</v>
      </c>
      <c r="BN25" s="46">
        <v>0</v>
      </c>
      <c r="BO25" s="46">
        <v>55.6</v>
      </c>
      <c r="BP25" s="46">
        <v>0</v>
      </c>
      <c r="BQ25" s="46">
        <v>8.9</v>
      </c>
      <c r="BR25" s="46">
        <v>21.9</v>
      </c>
      <c r="BS25" s="45">
        <v>6.4</v>
      </c>
      <c r="BT25" s="45">
        <v>6.8</v>
      </c>
    </row>
    <row r="26" spans="1:72" s="6" customFormat="1" ht="62.25" customHeight="1" x14ac:dyDescent="0.25">
      <c r="A26" s="5">
        <v>20</v>
      </c>
      <c r="B26" s="7" t="s">
        <v>34</v>
      </c>
      <c r="C26" s="18" t="s">
        <v>35</v>
      </c>
      <c r="D26" s="13">
        <v>9.06</v>
      </c>
      <c r="E26" s="13">
        <v>9.5399999999999991</v>
      </c>
      <c r="F26" s="13">
        <v>10.3</v>
      </c>
      <c r="G26" s="13">
        <v>9.5</v>
      </c>
      <c r="H26" s="13">
        <v>9.4</v>
      </c>
      <c r="I26" s="13">
        <v>9.3000000000000007</v>
      </c>
      <c r="J26" s="20" t="s">
        <v>116</v>
      </c>
      <c r="K26" s="47">
        <v>9.5</v>
      </c>
      <c r="L26" s="45">
        <v>9.6</v>
      </c>
      <c r="M26" s="45">
        <v>8.9124668435013259</v>
      </c>
      <c r="N26" s="45">
        <v>9.5739588319770217</v>
      </c>
      <c r="O26" s="45">
        <v>9.4645403863606905</v>
      </c>
      <c r="P26" s="45">
        <v>9.1999999999999993</v>
      </c>
      <c r="Q26" s="45">
        <v>10.67463706233988</v>
      </c>
      <c r="R26" s="45">
        <v>9.5</v>
      </c>
      <c r="S26" s="45">
        <v>12.8</v>
      </c>
      <c r="T26" s="45">
        <v>10.1</v>
      </c>
      <c r="U26" s="45">
        <v>7.2</v>
      </c>
      <c r="V26" s="45">
        <v>13.2</v>
      </c>
      <c r="W26" s="45">
        <v>5.2</v>
      </c>
      <c r="X26" s="45">
        <v>8</v>
      </c>
      <c r="Y26" s="45">
        <v>14.2</v>
      </c>
      <c r="Z26" s="45">
        <v>6</v>
      </c>
      <c r="AA26" s="48">
        <v>13.9</v>
      </c>
      <c r="AB26" s="48">
        <v>15</v>
      </c>
      <c r="AC26" s="48">
        <v>6.1</v>
      </c>
      <c r="AD26" s="48">
        <v>8.4</v>
      </c>
      <c r="AE26" s="45">
        <v>10.4</v>
      </c>
      <c r="AF26" s="45">
        <v>7.9</v>
      </c>
      <c r="AG26" s="45">
        <v>12.2</v>
      </c>
      <c r="AH26" s="45">
        <v>14.2</v>
      </c>
      <c r="AI26" s="48">
        <v>9.9</v>
      </c>
      <c r="AJ26" s="48">
        <v>8.6999999999999993</v>
      </c>
      <c r="AK26" s="49">
        <v>9.5</v>
      </c>
      <c r="AL26" s="45">
        <v>8.4</v>
      </c>
      <c r="AM26" s="45">
        <v>10.199999999999999</v>
      </c>
      <c r="AN26" s="45">
        <v>9</v>
      </c>
      <c r="AO26" s="45">
        <v>6</v>
      </c>
      <c r="AP26" s="45">
        <v>9.1</v>
      </c>
      <c r="AQ26" s="45">
        <v>8.5</v>
      </c>
      <c r="AR26" s="45">
        <v>9.5</v>
      </c>
      <c r="AS26" s="45">
        <v>7.5</v>
      </c>
      <c r="AT26" s="45">
        <v>12.5</v>
      </c>
      <c r="AU26" s="45">
        <v>11.9</v>
      </c>
      <c r="AV26" s="45">
        <v>11.2</v>
      </c>
      <c r="AW26" s="45">
        <v>6.1</v>
      </c>
      <c r="AX26" s="45">
        <v>9</v>
      </c>
      <c r="AY26" s="45">
        <v>1.3</v>
      </c>
      <c r="AZ26" s="45">
        <v>4.2</v>
      </c>
      <c r="BA26" s="45">
        <v>10.9</v>
      </c>
      <c r="BB26" s="45">
        <v>13.7</v>
      </c>
      <c r="BC26" s="45">
        <v>10.909090909090908</v>
      </c>
      <c r="BD26" s="45">
        <v>9.4117647058823533</v>
      </c>
      <c r="BE26" s="45">
        <v>10.5</v>
      </c>
      <c r="BF26" s="45">
        <v>4.7</v>
      </c>
      <c r="BG26" s="45">
        <v>0</v>
      </c>
      <c r="BH26" s="45">
        <v>0</v>
      </c>
      <c r="BI26" s="45">
        <v>111.1</v>
      </c>
      <c r="BJ26" s="45">
        <v>0</v>
      </c>
      <c r="BK26" s="45">
        <v>76.900000000000006</v>
      </c>
      <c r="BL26" s="45">
        <v>0</v>
      </c>
      <c r="BM26" s="45">
        <v>0</v>
      </c>
      <c r="BN26" s="45">
        <v>0</v>
      </c>
      <c r="BO26" s="45">
        <v>55.6</v>
      </c>
      <c r="BP26" s="45">
        <v>0</v>
      </c>
      <c r="BQ26" s="45">
        <v>8.9</v>
      </c>
      <c r="BR26" s="45">
        <v>21.9</v>
      </c>
      <c r="BS26" s="45">
        <v>6.4</v>
      </c>
      <c r="BT26" s="45">
        <v>6.8</v>
      </c>
    </row>
    <row r="27" spans="1:72" s="6" customFormat="1" ht="47.25" x14ac:dyDescent="0.25">
      <c r="A27" s="5">
        <v>21</v>
      </c>
      <c r="B27" s="7" t="s">
        <v>124</v>
      </c>
      <c r="C27" s="8" t="s">
        <v>12</v>
      </c>
      <c r="D27" s="13">
        <v>20.8</v>
      </c>
      <c r="E27" s="13">
        <v>19.5</v>
      </c>
      <c r="F27" s="13">
        <v>19.600000000000001</v>
      </c>
      <c r="G27" s="13">
        <v>19.399999999999999</v>
      </c>
      <c r="H27" s="13">
        <v>19.2</v>
      </c>
      <c r="I27" s="13">
        <v>19</v>
      </c>
      <c r="J27" s="25"/>
      <c r="K27" s="50">
        <v>22</v>
      </c>
      <c r="L27" s="4">
        <v>18.7</v>
      </c>
      <c r="M27" s="4">
        <v>18.399999999999999</v>
      </c>
      <c r="N27" s="50">
        <v>15.4</v>
      </c>
      <c r="O27" s="50">
        <v>24.2</v>
      </c>
      <c r="P27" s="4">
        <v>20.6</v>
      </c>
      <c r="Q27" s="4">
        <v>12.3</v>
      </c>
      <c r="R27" s="50">
        <v>16.2</v>
      </c>
      <c r="S27" s="4">
        <v>17.399999999999999</v>
      </c>
      <c r="T27" s="4">
        <v>15.8</v>
      </c>
      <c r="U27" s="50">
        <v>6</v>
      </c>
      <c r="V27" s="50">
        <v>4</v>
      </c>
      <c r="W27" s="4">
        <v>25.3</v>
      </c>
      <c r="X27" s="4">
        <v>23.2</v>
      </c>
      <c r="Y27" s="4">
        <v>8.4</v>
      </c>
      <c r="Z27" s="50">
        <v>7.4</v>
      </c>
      <c r="AA27" s="4">
        <v>0.8</v>
      </c>
      <c r="AB27" s="4">
        <v>0</v>
      </c>
      <c r="AC27" s="50">
        <v>5</v>
      </c>
      <c r="AD27" s="4">
        <v>3.7</v>
      </c>
      <c r="AE27" s="50">
        <v>63.4</v>
      </c>
      <c r="AF27" s="50">
        <v>22.8</v>
      </c>
      <c r="AG27" s="4">
        <v>29.9</v>
      </c>
      <c r="AH27" s="50">
        <v>35.6</v>
      </c>
      <c r="AI27" s="50">
        <v>71.2</v>
      </c>
      <c r="AJ27" s="50">
        <v>48.4</v>
      </c>
      <c r="AK27" s="50">
        <v>77</v>
      </c>
      <c r="AL27" s="50">
        <v>52.9</v>
      </c>
      <c r="AM27" s="4">
        <v>63.9</v>
      </c>
      <c r="AN27" s="50">
        <v>44.9</v>
      </c>
      <c r="AO27" s="4">
        <v>14.5</v>
      </c>
      <c r="AP27" s="4">
        <v>9.6999999999999993</v>
      </c>
      <c r="AQ27" s="4">
        <v>9.6999999999999993</v>
      </c>
      <c r="AR27" s="4">
        <v>9.9</v>
      </c>
      <c r="AS27" s="4">
        <v>19.600000000000001</v>
      </c>
      <c r="AT27" s="4">
        <v>14.9</v>
      </c>
      <c r="AU27" s="4">
        <v>7.5</v>
      </c>
      <c r="AV27" s="4">
        <v>2.7</v>
      </c>
      <c r="AW27" s="4">
        <v>14.6</v>
      </c>
      <c r="AX27" s="50">
        <v>4.3</v>
      </c>
      <c r="AY27" s="50">
        <v>28.8</v>
      </c>
      <c r="AZ27" s="50">
        <v>34.1</v>
      </c>
      <c r="BA27" s="50">
        <v>60.2</v>
      </c>
      <c r="BB27" s="50">
        <v>41.5</v>
      </c>
      <c r="BC27" s="4">
        <v>53.9</v>
      </c>
      <c r="BD27" s="4">
        <v>51.7</v>
      </c>
      <c r="BE27" s="4">
        <v>0</v>
      </c>
      <c r="BF27" s="4">
        <v>0</v>
      </c>
      <c r="BG27" s="4">
        <v>0</v>
      </c>
      <c r="BH27" s="4">
        <v>0</v>
      </c>
      <c r="BI27" s="4">
        <v>32.700000000000003</v>
      </c>
      <c r="BJ27" s="4">
        <v>41.1</v>
      </c>
      <c r="BK27" s="4">
        <v>0</v>
      </c>
      <c r="BL27" s="4">
        <v>0</v>
      </c>
      <c r="BM27" s="4">
        <v>20.399999999999999</v>
      </c>
      <c r="BN27" s="4">
        <v>15.8</v>
      </c>
      <c r="BO27" s="4">
        <v>0</v>
      </c>
      <c r="BP27" s="4">
        <v>0</v>
      </c>
      <c r="BQ27" s="4">
        <v>0</v>
      </c>
      <c r="BR27" s="4">
        <v>0</v>
      </c>
      <c r="BS27" s="50">
        <v>67.2</v>
      </c>
      <c r="BT27" s="4">
        <v>11.1</v>
      </c>
    </row>
    <row r="28" spans="1:72" s="6" customFormat="1" ht="63" x14ac:dyDescent="0.25">
      <c r="A28" s="5">
        <v>22</v>
      </c>
      <c r="B28" s="7" t="s">
        <v>125</v>
      </c>
      <c r="C28" s="18" t="s">
        <v>12</v>
      </c>
      <c r="D28" s="13">
        <v>27</v>
      </c>
      <c r="E28" s="13">
        <v>33</v>
      </c>
      <c r="F28" s="13">
        <v>23</v>
      </c>
      <c r="G28" s="13">
        <v>33</v>
      </c>
      <c r="H28" s="13">
        <v>35</v>
      </c>
      <c r="I28" s="13">
        <v>40</v>
      </c>
      <c r="J28" s="18"/>
      <c r="K28" s="50">
        <v>60.2</v>
      </c>
      <c r="L28" s="50">
        <v>59</v>
      </c>
      <c r="M28" s="50">
        <v>52.5</v>
      </c>
      <c r="N28" s="50">
        <v>42.8</v>
      </c>
      <c r="O28" s="4">
        <v>72.599999999999994</v>
      </c>
      <c r="P28" s="4">
        <v>70.3</v>
      </c>
      <c r="Q28" s="4">
        <v>70.7</v>
      </c>
      <c r="R28" s="50">
        <v>76</v>
      </c>
      <c r="S28" s="4">
        <v>95.8</v>
      </c>
      <c r="T28" s="4">
        <v>97.6</v>
      </c>
      <c r="U28" s="4">
        <v>100</v>
      </c>
      <c r="V28" s="50">
        <v>50</v>
      </c>
      <c r="W28" s="50">
        <v>82.6</v>
      </c>
      <c r="X28" s="4">
        <v>92.7</v>
      </c>
      <c r="Y28" s="4">
        <v>77.5</v>
      </c>
      <c r="Z28" s="4">
        <v>87.1</v>
      </c>
      <c r="AA28" s="4">
        <v>68.099999999999994</v>
      </c>
      <c r="AB28" s="4">
        <v>45.9</v>
      </c>
      <c r="AC28" s="4">
        <v>86.2</v>
      </c>
      <c r="AD28" s="4">
        <v>80.2</v>
      </c>
      <c r="AE28" s="50">
        <v>53.1</v>
      </c>
      <c r="AF28" s="50">
        <v>69</v>
      </c>
      <c r="AG28" s="4">
        <v>84.5</v>
      </c>
      <c r="AH28" s="50">
        <v>59</v>
      </c>
      <c r="AI28" s="4">
        <v>60.8</v>
      </c>
      <c r="AJ28" s="4">
        <v>74.400000000000006</v>
      </c>
      <c r="AK28" s="4">
        <v>82.6</v>
      </c>
      <c r="AL28" s="56">
        <v>100</v>
      </c>
      <c r="AM28" s="4">
        <v>55.1</v>
      </c>
      <c r="AN28" s="4">
        <v>73.599999999999994</v>
      </c>
      <c r="AO28" s="4">
        <v>89.5</v>
      </c>
      <c r="AP28" s="4">
        <v>97.7</v>
      </c>
      <c r="AQ28" s="4">
        <v>18.3</v>
      </c>
      <c r="AR28" s="50">
        <v>95.2</v>
      </c>
      <c r="AS28" s="4">
        <v>57.1</v>
      </c>
      <c r="AT28" s="50">
        <v>78.599999999999994</v>
      </c>
      <c r="AU28" s="4">
        <v>67.599999999999994</v>
      </c>
      <c r="AV28" s="50">
        <v>34.299999999999997</v>
      </c>
      <c r="AW28" s="4">
        <v>78.599999999999994</v>
      </c>
      <c r="AX28" s="50">
        <v>65.5</v>
      </c>
      <c r="AY28" s="4">
        <v>97.1</v>
      </c>
      <c r="AZ28" s="4">
        <v>92.3</v>
      </c>
      <c r="BA28" s="4">
        <v>87.2</v>
      </c>
      <c r="BB28" s="50">
        <v>90.3</v>
      </c>
      <c r="BC28" s="4">
        <v>66.7</v>
      </c>
      <c r="BD28" s="4">
        <v>86.1</v>
      </c>
      <c r="BE28" s="4">
        <v>100</v>
      </c>
      <c r="BF28" s="4">
        <v>75.900000000000006</v>
      </c>
      <c r="BG28" s="4"/>
      <c r="BH28" s="4"/>
      <c r="BI28" s="4">
        <v>100</v>
      </c>
      <c r="BJ28" s="50">
        <v>83.3</v>
      </c>
      <c r="BK28" s="4"/>
      <c r="BL28" s="4"/>
      <c r="BM28" s="4"/>
      <c r="BN28" s="4"/>
      <c r="BO28" s="4"/>
      <c r="BP28" s="4"/>
      <c r="BQ28" s="4"/>
      <c r="BR28" s="4"/>
      <c r="BS28" s="4">
        <v>66.7</v>
      </c>
      <c r="BT28" s="50">
        <v>20</v>
      </c>
    </row>
    <row r="29" spans="1:72" s="6" customFormat="1" ht="47.25" x14ac:dyDescent="0.25">
      <c r="A29" s="5">
        <v>23</v>
      </c>
      <c r="B29" s="7" t="s">
        <v>126</v>
      </c>
      <c r="C29" s="18" t="s">
        <v>12</v>
      </c>
      <c r="D29" s="13"/>
      <c r="E29" s="13"/>
      <c r="F29" s="13"/>
      <c r="G29" s="13">
        <v>35</v>
      </c>
      <c r="H29" s="13">
        <v>40</v>
      </c>
      <c r="I29" s="13">
        <v>45</v>
      </c>
      <c r="J29" s="18"/>
      <c r="K29" s="50">
        <v>75</v>
      </c>
      <c r="L29" s="50">
        <v>78.5</v>
      </c>
      <c r="M29" s="50">
        <v>74.400000000000006</v>
      </c>
      <c r="N29" s="50">
        <v>77.900000000000006</v>
      </c>
      <c r="O29" s="4">
        <v>75.599999999999994</v>
      </c>
      <c r="P29" s="4">
        <v>79.099999999999994</v>
      </c>
      <c r="Q29" s="4">
        <v>61.6</v>
      </c>
      <c r="R29" s="4">
        <v>97.1</v>
      </c>
      <c r="S29" s="4">
        <v>99.1</v>
      </c>
      <c r="T29" s="4">
        <v>98.4</v>
      </c>
      <c r="U29" s="4">
        <v>49.2</v>
      </c>
      <c r="V29" s="4">
        <v>50.3</v>
      </c>
      <c r="W29" s="4">
        <v>94.1</v>
      </c>
      <c r="X29" s="4">
        <v>95.7</v>
      </c>
      <c r="Y29" s="50">
        <v>74.5</v>
      </c>
      <c r="Z29" s="4">
        <v>71.900000000000006</v>
      </c>
      <c r="AA29" s="4">
        <v>89.3</v>
      </c>
      <c r="AB29" s="4">
        <v>89.3</v>
      </c>
      <c r="AC29" s="4">
        <v>97.9</v>
      </c>
      <c r="AD29" s="4">
        <v>67.5</v>
      </c>
      <c r="AE29" s="50">
        <v>43.1</v>
      </c>
      <c r="AF29" s="50">
        <v>38.299999999999997</v>
      </c>
      <c r="AG29" s="50">
        <v>47.3</v>
      </c>
      <c r="AH29" s="4">
        <v>30.3</v>
      </c>
      <c r="AI29" s="50">
        <v>74.7</v>
      </c>
      <c r="AJ29" s="4">
        <v>98.4</v>
      </c>
      <c r="AK29" s="4">
        <v>94.6</v>
      </c>
      <c r="AL29" s="4">
        <v>97.8</v>
      </c>
      <c r="AM29" s="4">
        <v>73.5</v>
      </c>
      <c r="AN29" s="4">
        <v>98.5</v>
      </c>
      <c r="AO29" s="4">
        <v>71.3</v>
      </c>
      <c r="AP29" s="4">
        <v>79.2</v>
      </c>
      <c r="AQ29" s="4">
        <v>86.6</v>
      </c>
      <c r="AR29" s="4">
        <v>92.5</v>
      </c>
      <c r="AS29" s="4">
        <v>44.5</v>
      </c>
      <c r="AT29" s="4">
        <v>83.6</v>
      </c>
      <c r="AU29" s="4">
        <v>71.900000000000006</v>
      </c>
      <c r="AV29" s="50">
        <v>69.599999999999994</v>
      </c>
      <c r="AW29" s="50">
        <v>80.8</v>
      </c>
      <c r="AX29" s="50">
        <v>96.7</v>
      </c>
      <c r="AY29" s="4">
        <v>93.2</v>
      </c>
      <c r="AZ29" s="4">
        <v>94.8</v>
      </c>
      <c r="BA29" s="50">
        <v>97.5</v>
      </c>
      <c r="BB29" s="4">
        <v>91.8</v>
      </c>
      <c r="BC29" s="4">
        <v>92.7</v>
      </c>
      <c r="BD29" s="4">
        <v>83.8</v>
      </c>
      <c r="BE29" s="4">
        <v>71.7</v>
      </c>
      <c r="BF29" s="4">
        <v>78.900000000000006</v>
      </c>
      <c r="BG29" s="4"/>
      <c r="BH29" s="4"/>
      <c r="BI29" s="50">
        <v>73.3</v>
      </c>
      <c r="BJ29" s="50">
        <v>38.700000000000003</v>
      </c>
      <c r="BK29" s="4">
        <v>38.1</v>
      </c>
      <c r="BL29" s="50">
        <v>78.2</v>
      </c>
      <c r="BM29" s="4">
        <v>90.2</v>
      </c>
      <c r="BN29" s="4">
        <v>82.4</v>
      </c>
      <c r="BO29" s="4">
        <v>15.9</v>
      </c>
      <c r="BP29" s="4">
        <v>100</v>
      </c>
      <c r="BQ29" s="4">
        <v>10.6</v>
      </c>
      <c r="BR29" s="4"/>
      <c r="BS29" s="4">
        <v>70.8</v>
      </c>
      <c r="BT29" s="4">
        <v>83.3</v>
      </c>
    </row>
    <row r="30" spans="1:72" s="6" customFormat="1" ht="47.25" x14ac:dyDescent="0.25">
      <c r="A30" s="5">
        <v>24</v>
      </c>
      <c r="B30" s="7" t="s">
        <v>36</v>
      </c>
      <c r="C30" s="18" t="s">
        <v>37</v>
      </c>
      <c r="D30" s="13">
        <v>5.0999999999999996</v>
      </c>
      <c r="E30" s="13">
        <v>4.5</v>
      </c>
      <c r="F30" s="13">
        <v>3.6</v>
      </c>
      <c r="G30" s="13">
        <v>3.5</v>
      </c>
      <c r="H30" s="13">
        <v>3.4</v>
      </c>
      <c r="I30" s="13">
        <v>3.3</v>
      </c>
      <c r="J30" s="18"/>
      <c r="K30" s="4">
        <v>3.8</v>
      </c>
      <c r="L30" s="50">
        <v>4</v>
      </c>
      <c r="M30" s="4">
        <v>5.6</v>
      </c>
      <c r="N30" s="50">
        <v>5.6</v>
      </c>
      <c r="O30" s="4">
        <v>2.7</v>
      </c>
      <c r="P30" s="4">
        <v>2.6</v>
      </c>
      <c r="Q30" s="4">
        <v>0.4</v>
      </c>
      <c r="R30" s="4">
        <v>0.9</v>
      </c>
      <c r="S30" s="4">
        <v>0</v>
      </c>
      <c r="T30" s="4">
        <v>0</v>
      </c>
      <c r="U30" s="4">
        <v>0</v>
      </c>
      <c r="V30" s="4">
        <v>0</v>
      </c>
      <c r="W30" s="4">
        <v>3.1</v>
      </c>
      <c r="X30" s="4">
        <v>4.4000000000000004</v>
      </c>
      <c r="Y30" s="50">
        <v>3.6</v>
      </c>
      <c r="Z30" s="4">
        <v>3.7</v>
      </c>
      <c r="AA30" s="50">
        <v>4.7</v>
      </c>
      <c r="AB30" s="4">
        <v>0</v>
      </c>
      <c r="AC30" s="50">
        <v>2</v>
      </c>
      <c r="AD30" s="4">
        <v>1.3</v>
      </c>
      <c r="AE30" s="4">
        <v>0</v>
      </c>
      <c r="AF30" s="50">
        <v>1.1000000000000001</v>
      </c>
      <c r="AG30" s="50">
        <v>0.9</v>
      </c>
      <c r="AH30" s="50">
        <v>1</v>
      </c>
      <c r="AI30" s="50">
        <v>9.1</v>
      </c>
      <c r="AJ30" s="4">
        <v>6.9</v>
      </c>
      <c r="AK30" s="4"/>
      <c r="AL30" s="50"/>
      <c r="AM30" s="4">
        <v>12.3</v>
      </c>
      <c r="AN30" s="4">
        <v>8.1999999999999993</v>
      </c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</row>
    <row r="31" spans="1:72" s="6" customFormat="1" ht="45" x14ac:dyDescent="0.25">
      <c r="A31" s="5">
        <v>25</v>
      </c>
      <c r="B31" s="7" t="s">
        <v>54</v>
      </c>
      <c r="C31" s="8" t="s">
        <v>37</v>
      </c>
      <c r="D31" s="13">
        <v>1.03</v>
      </c>
      <c r="E31" s="13">
        <v>0.7</v>
      </c>
      <c r="F31" s="13">
        <v>0.52</v>
      </c>
      <c r="G31" s="13">
        <v>0.5</v>
      </c>
      <c r="H31" s="13">
        <v>0.49</v>
      </c>
      <c r="I31" s="13">
        <v>0.48</v>
      </c>
      <c r="J31" s="18"/>
      <c r="K31" s="4">
        <v>0.6</v>
      </c>
      <c r="L31" s="4">
        <v>0.8</v>
      </c>
      <c r="M31" s="4">
        <v>0.8</v>
      </c>
      <c r="N31" s="50">
        <v>1</v>
      </c>
      <c r="O31" s="4">
        <v>0.4</v>
      </c>
      <c r="P31" s="4">
        <v>0.6</v>
      </c>
      <c r="Q31" s="4">
        <v>0</v>
      </c>
      <c r="R31" s="4">
        <v>0.5</v>
      </c>
      <c r="S31" s="4">
        <v>0.6</v>
      </c>
      <c r="T31" s="4">
        <v>0</v>
      </c>
      <c r="U31" s="4">
        <v>0</v>
      </c>
      <c r="V31" s="4">
        <v>0.8</v>
      </c>
      <c r="W31" s="50">
        <v>1</v>
      </c>
      <c r="X31" s="4">
        <v>0.2</v>
      </c>
      <c r="Y31" s="4">
        <v>1.2</v>
      </c>
      <c r="Z31" s="4">
        <v>0.6</v>
      </c>
      <c r="AA31" s="4">
        <v>0</v>
      </c>
      <c r="AB31" s="4">
        <v>1.7</v>
      </c>
      <c r="AC31" s="4">
        <v>0.7</v>
      </c>
      <c r="AD31" s="4">
        <v>1.3</v>
      </c>
      <c r="AE31" s="4">
        <v>0</v>
      </c>
      <c r="AF31" s="4">
        <v>0</v>
      </c>
      <c r="AG31" s="4">
        <v>0.9</v>
      </c>
      <c r="AH31" s="4">
        <v>0</v>
      </c>
      <c r="AI31" s="4">
        <v>0.9</v>
      </c>
      <c r="AJ31" s="4">
        <v>1.3</v>
      </c>
      <c r="AK31" s="4"/>
      <c r="AL31" s="50"/>
      <c r="AM31" s="4"/>
      <c r="AN31" s="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</row>
    <row r="32" spans="1:72" s="6" customFormat="1" ht="31.5" x14ac:dyDescent="0.25">
      <c r="A32" s="5">
        <v>26</v>
      </c>
      <c r="B32" s="7" t="s">
        <v>38</v>
      </c>
      <c r="C32" s="18" t="s">
        <v>12</v>
      </c>
      <c r="D32" s="11">
        <v>78.5</v>
      </c>
      <c r="E32" s="11">
        <v>75.599999999999994</v>
      </c>
      <c r="F32" s="11">
        <v>80.599999999999994</v>
      </c>
      <c r="G32" s="11">
        <v>88</v>
      </c>
      <c r="H32" s="11">
        <v>89</v>
      </c>
      <c r="I32" s="11">
        <v>90</v>
      </c>
      <c r="J32" s="18" t="s">
        <v>59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</row>
    <row r="33" spans="1:72" s="6" customFormat="1" ht="31.5" x14ac:dyDescent="0.25">
      <c r="A33" s="5">
        <v>27</v>
      </c>
      <c r="B33" s="7" t="s">
        <v>39</v>
      </c>
      <c r="C33" s="18" t="s">
        <v>12</v>
      </c>
      <c r="D33" s="22" t="s">
        <v>0</v>
      </c>
      <c r="E33" s="11">
        <v>16.600000000000001</v>
      </c>
      <c r="F33" s="11">
        <v>14.6</v>
      </c>
      <c r="G33" s="11">
        <v>15</v>
      </c>
      <c r="H33" s="11">
        <v>13.9</v>
      </c>
      <c r="I33" s="11">
        <v>13</v>
      </c>
      <c r="J33" s="18" t="s">
        <v>77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</row>
    <row r="34" spans="1:72" s="6" customFormat="1" ht="31.5" x14ac:dyDescent="0.25">
      <c r="A34" s="5">
        <v>28</v>
      </c>
      <c r="B34" s="7" t="s">
        <v>40</v>
      </c>
      <c r="C34" s="8" t="s">
        <v>12</v>
      </c>
      <c r="D34" s="22" t="s">
        <v>0</v>
      </c>
      <c r="E34" s="24">
        <v>44.72</v>
      </c>
      <c r="F34" s="24">
        <v>43.39</v>
      </c>
      <c r="G34" s="24">
        <v>46</v>
      </c>
      <c r="H34" s="25">
        <f t="shared" ref="H34:I34" si="6">G34-1.5</f>
        <v>44.5</v>
      </c>
      <c r="I34" s="25">
        <f t="shared" si="6"/>
        <v>43</v>
      </c>
      <c r="J34" s="8"/>
      <c r="K34" s="45">
        <v>35.880000000000003</v>
      </c>
      <c r="L34" s="45">
        <v>35.1</v>
      </c>
      <c r="M34" s="46">
        <v>47.9</v>
      </c>
      <c r="N34" s="46">
        <v>44.9</v>
      </c>
      <c r="O34" s="46">
        <v>26.01</v>
      </c>
      <c r="P34" s="46">
        <v>25.4</v>
      </c>
      <c r="Q34" s="45">
        <v>38.6</v>
      </c>
      <c r="R34" s="45">
        <v>33.9</v>
      </c>
      <c r="S34" s="45">
        <v>5.6</v>
      </c>
      <c r="T34" s="45">
        <v>16.5</v>
      </c>
      <c r="U34" s="45">
        <v>46.2</v>
      </c>
      <c r="V34" s="45">
        <v>74.3</v>
      </c>
      <c r="W34" s="45">
        <v>42.1</v>
      </c>
      <c r="X34" s="45">
        <v>55.9</v>
      </c>
      <c r="Y34" s="45">
        <v>35.5</v>
      </c>
      <c r="Z34" s="45">
        <v>20.25</v>
      </c>
      <c r="AA34" s="45">
        <v>37</v>
      </c>
      <c r="AB34" s="45">
        <v>53.33</v>
      </c>
      <c r="AC34" s="45">
        <v>43.99</v>
      </c>
      <c r="AD34" s="46">
        <v>30.9</v>
      </c>
      <c r="AE34" s="45">
        <v>47.04707646</v>
      </c>
      <c r="AF34" s="45">
        <v>38.82</v>
      </c>
      <c r="AG34" s="45">
        <v>49.928372860000003</v>
      </c>
      <c r="AH34" s="46">
        <v>55.2</v>
      </c>
      <c r="AI34" s="45">
        <v>31.66</v>
      </c>
      <c r="AJ34" s="45">
        <v>39.33</v>
      </c>
      <c r="AK34" s="45">
        <v>43.59</v>
      </c>
      <c r="AL34" s="45">
        <v>20.02</v>
      </c>
      <c r="AM34" s="45">
        <v>21.9</v>
      </c>
      <c r="AN34" s="46">
        <v>15.9</v>
      </c>
      <c r="AO34" s="45">
        <v>94.5</v>
      </c>
      <c r="AP34" s="45">
        <v>3.5</v>
      </c>
      <c r="AQ34" s="45">
        <v>56.2</v>
      </c>
      <c r="AR34" s="45">
        <v>17.3</v>
      </c>
      <c r="AS34" s="45">
        <v>9.3000000000000007</v>
      </c>
      <c r="AT34" s="45">
        <v>25.67</v>
      </c>
      <c r="AU34" s="45">
        <v>74.2</v>
      </c>
      <c r="AV34" s="45">
        <v>16.41</v>
      </c>
      <c r="AW34" s="45">
        <v>62.05</v>
      </c>
      <c r="AX34" s="46">
        <v>43.95</v>
      </c>
      <c r="AY34" s="46">
        <v>72.510000000000005</v>
      </c>
      <c r="AZ34" s="46">
        <v>59.6</v>
      </c>
      <c r="BA34" s="46">
        <v>76.14</v>
      </c>
      <c r="BB34" s="46">
        <v>97.9</v>
      </c>
      <c r="BC34" s="45">
        <v>54.8</v>
      </c>
      <c r="BD34" s="45">
        <v>18.3</v>
      </c>
      <c r="BE34" s="45">
        <v>66.040000000000006</v>
      </c>
      <c r="BF34" s="45">
        <v>12.53</v>
      </c>
      <c r="BG34" s="4">
        <v>4.4000000000000004</v>
      </c>
      <c r="BH34" s="50">
        <v>4.55</v>
      </c>
      <c r="BI34" s="4">
        <v>19.600000000000001</v>
      </c>
      <c r="BJ34" s="50">
        <v>36.67</v>
      </c>
      <c r="BK34" s="4">
        <v>2.6</v>
      </c>
      <c r="BL34" s="4">
        <v>2.6</v>
      </c>
      <c r="BM34" s="4">
        <v>2.6</v>
      </c>
      <c r="BN34" s="4">
        <v>3.7</v>
      </c>
      <c r="BO34" s="4">
        <v>15.6</v>
      </c>
      <c r="BP34" s="4">
        <v>28.6</v>
      </c>
      <c r="BQ34" s="4"/>
      <c r="BR34" s="4"/>
      <c r="BS34" s="4"/>
      <c r="BT34" s="4">
        <v>2.16</v>
      </c>
    </row>
    <row r="35" spans="1:72" s="6" customFormat="1" ht="63" x14ac:dyDescent="0.25">
      <c r="A35" s="5">
        <v>29</v>
      </c>
      <c r="B35" s="7" t="s">
        <v>41</v>
      </c>
      <c r="C35" s="8" t="s">
        <v>12</v>
      </c>
      <c r="D35" s="22" t="s">
        <v>0</v>
      </c>
      <c r="E35" s="24">
        <v>83.89</v>
      </c>
      <c r="F35" s="24">
        <v>83.95</v>
      </c>
      <c r="G35" s="24">
        <v>92.4</v>
      </c>
      <c r="H35" s="25">
        <v>92.9</v>
      </c>
      <c r="I35" s="25">
        <v>93.4</v>
      </c>
      <c r="J35" s="18"/>
      <c r="K35" s="47">
        <v>90.6</v>
      </c>
      <c r="L35" s="45">
        <v>92.4</v>
      </c>
      <c r="M35" s="45">
        <v>91.5</v>
      </c>
      <c r="N35" s="45">
        <v>92.91</v>
      </c>
      <c r="O35" s="45">
        <v>90.8</v>
      </c>
      <c r="P35" s="45">
        <v>92.97</v>
      </c>
      <c r="Q35" s="45">
        <v>91.9</v>
      </c>
      <c r="R35" s="45">
        <v>91.9</v>
      </c>
      <c r="S35" s="45">
        <v>88.5</v>
      </c>
      <c r="T35" s="45">
        <v>86.55</v>
      </c>
      <c r="U35" s="45">
        <v>90.6</v>
      </c>
      <c r="V35" s="45">
        <v>89.62</v>
      </c>
      <c r="W35" s="45">
        <v>92.59</v>
      </c>
      <c r="X35" s="45">
        <v>96.49</v>
      </c>
      <c r="Y35" s="46">
        <v>92.03</v>
      </c>
      <c r="Z35" s="45">
        <v>92.6</v>
      </c>
      <c r="AA35" s="46">
        <v>88.63</v>
      </c>
      <c r="AB35" s="45">
        <v>91.01</v>
      </c>
      <c r="AC35" s="45">
        <v>91.64</v>
      </c>
      <c r="AD35" s="45">
        <v>94.25</v>
      </c>
      <c r="AE35" s="46">
        <v>92.09</v>
      </c>
      <c r="AF35" s="45">
        <v>94.75</v>
      </c>
      <c r="AG35" s="46">
        <v>88.76</v>
      </c>
      <c r="AH35" s="45">
        <v>91.14</v>
      </c>
      <c r="AI35" s="46"/>
      <c r="AJ35" s="46"/>
      <c r="AK35" s="45">
        <v>88.88</v>
      </c>
      <c r="AL35" s="45">
        <v>97.29</v>
      </c>
      <c r="AM35" s="46">
        <v>91.13</v>
      </c>
      <c r="AN35" s="49">
        <v>96.44</v>
      </c>
      <c r="AO35" s="46">
        <v>97.35</v>
      </c>
      <c r="AP35" s="46">
        <v>97.35</v>
      </c>
      <c r="AQ35" s="45">
        <v>97.1</v>
      </c>
      <c r="AR35" s="45">
        <v>96.75</v>
      </c>
      <c r="AS35" s="46">
        <v>93.44</v>
      </c>
      <c r="AT35" s="46">
        <v>93.44</v>
      </c>
      <c r="AU35" s="46">
        <v>96.35</v>
      </c>
      <c r="AV35" s="46">
        <v>96.35</v>
      </c>
      <c r="AW35" s="45">
        <v>90.2</v>
      </c>
      <c r="AX35" s="45">
        <v>97.71</v>
      </c>
      <c r="AY35" s="45">
        <v>93.4</v>
      </c>
      <c r="AZ35" s="45">
        <v>97</v>
      </c>
      <c r="BA35" s="45">
        <v>92.16</v>
      </c>
      <c r="BB35" s="45">
        <v>93.32</v>
      </c>
      <c r="BC35" s="46">
        <v>93.14</v>
      </c>
      <c r="BD35" s="46">
        <v>93.14</v>
      </c>
      <c r="BE35" s="46">
        <v>91.18</v>
      </c>
      <c r="BF35" s="46">
        <v>92.37</v>
      </c>
      <c r="BG35" s="46"/>
      <c r="BH35" s="46"/>
      <c r="BI35" s="46">
        <v>91.72</v>
      </c>
      <c r="BJ35" s="46">
        <v>91.72</v>
      </c>
      <c r="BK35" s="46">
        <v>87.2</v>
      </c>
      <c r="BL35" s="46">
        <v>87.2</v>
      </c>
      <c r="BM35" s="46">
        <v>87.18</v>
      </c>
      <c r="BN35" s="46">
        <v>87.18</v>
      </c>
      <c r="BO35" s="46">
        <v>73.55</v>
      </c>
      <c r="BP35" s="46">
        <v>92.3</v>
      </c>
      <c r="BQ35" s="46"/>
      <c r="BR35" s="4"/>
      <c r="BS35" s="4"/>
      <c r="BT35" s="4"/>
    </row>
    <row r="36" spans="1:72" s="6" customFormat="1" ht="63" x14ac:dyDescent="0.25">
      <c r="A36" s="5">
        <v>30</v>
      </c>
      <c r="B36" s="26" t="s">
        <v>42</v>
      </c>
      <c r="C36" s="8" t="s">
        <v>43</v>
      </c>
      <c r="D36" s="18">
        <v>200.75</v>
      </c>
      <c r="E36" s="18">
        <v>202.25</v>
      </c>
      <c r="F36" s="18">
        <v>168</v>
      </c>
      <c r="G36" s="18">
        <v>117</v>
      </c>
      <c r="H36" s="18">
        <v>82</v>
      </c>
      <c r="I36" s="18">
        <v>58</v>
      </c>
      <c r="J36" s="4"/>
      <c r="K36" s="4">
        <v>191.25</v>
      </c>
      <c r="L36" s="50">
        <v>92.5</v>
      </c>
      <c r="M36" s="51">
        <v>112.75</v>
      </c>
      <c r="N36" s="50">
        <f>AP36+AR36+AT36+AV36+AX36+AZ36+BB36+BD36+BH36+BJ36+BN36+BP36+BR36</f>
        <v>35.25</v>
      </c>
      <c r="O36" s="50">
        <v>78.5</v>
      </c>
      <c r="P36" s="50">
        <f>R36+T36+V36+X36+Z36+AB36+AD36+AF36+AH36+AJ36+AN36+BJ36</f>
        <v>57.25</v>
      </c>
      <c r="Q36" s="50">
        <v>7</v>
      </c>
      <c r="R36" s="50">
        <v>5</v>
      </c>
      <c r="S36" s="50">
        <v>10.3</v>
      </c>
      <c r="T36" s="50">
        <v>9.25</v>
      </c>
      <c r="U36" s="50">
        <v>2.5</v>
      </c>
      <c r="V36" s="50">
        <v>6.75</v>
      </c>
      <c r="W36" s="50">
        <v>8</v>
      </c>
      <c r="X36" s="50">
        <v>4</v>
      </c>
      <c r="Y36" s="50">
        <v>4</v>
      </c>
      <c r="Z36" s="50">
        <v>4</v>
      </c>
      <c r="AA36" s="50">
        <v>13.5</v>
      </c>
      <c r="AB36" s="50">
        <v>4.25</v>
      </c>
      <c r="AC36" s="50">
        <v>6.5</v>
      </c>
      <c r="AD36" s="50">
        <v>4</v>
      </c>
      <c r="AE36" s="50">
        <v>11.5</v>
      </c>
      <c r="AF36" s="50">
        <v>4</v>
      </c>
      <c r="AG36" s="51">
        <v>8.25</v>
      </c>
      <c r="AH36" s="50">
        <v>4.75</v>
      </c>
      <c r="AI36" s="50">
        <v>7</v>
      </c>
      <c r="AJ36" s="50">
        <v>5</v>
      </c>
      <c r="AK36" s="4">
        <v>18</v>
      </c>
      <c r="AL36" s="4">
        <v>15.5</v>
      </c>
      <c r="AM36" s="4">
        <v>3</v>
      </c>
      <c r="AN36" s="4">
        <v>4</v>
      </c>
      <c r="AO36" s="4">
        <v>8</v>
      </c>
      <c r="AP36" s="4">
        <v>2.5</v>
      </c>
      <c r="AQ36" s="4">
        <v>5</v>
      </c>
      <c r="AR36" s="4">
        <v>3</v>
      </c>
      <c r="AS36" s="4">
        <v>4</v>
      </c>
      <c r="AT36" s="4">
        <v>7</v>
      </c>
      <c r="AU36" s="4">
        <v>0</v>
      </c>
      <c r="AV36" s="4">
        <v>0.25</v>
      </c>
      <c r="AW36" s="4">
        <v>4</v>
      </c>
      <c r="AX36" s="4">
        <v>2</v>
      </c>
      <c r="AY36" s="4">
        <v>1</v>
      </c>
      <c r="AZ36" s="4">
        <v>1.5</v>
      </c>
      <c r="BA36" s="4">
        <v>1</v>
      </c>
      <c r="BB36" s="4">
        <v>1.25</v>
      </c>
      <c r="BC36" s="4">
        <v>4</v>
      </c>
      <c r="BD36" s="4">
        <v>2</v>
      </c>
      <c r="BE36" s="4">
        <v>0</v>
      </c>
      <c r="BF36" s="4">
        <v>0</v>
      </c>
      <c r="BG36" s="4">
        <v>3.5</v>
      </c>
      <c r="BH36" s="4">
        <v>4.75</v>
      </c>
      <c r="BI36" s="4">
        <v>4</v>
      </c>
      <c r="BJ36" s="4">
        <v>2.25</v>
      </c>
      <c r="BK36" s="4">
        <v>1.75</v>
      </c>
      <c r="BL36" s="4">
        <v>0</v>
      </c>
      <c r="BM36" s="4">
        <v>1</v>
      </c>
      <c r="BN36" s="4">
        <v>1</v>
      </c>
      <c r="BO36" s="4">
        <v>6</v>
      </c>
      <c r="BP36" s="4">
        <v>4.5</v>
      </c>
      <c r="BQ36" s="4">
        <v>3</v>
      </c>
      <c r="BR36" s="4">
        <v>3.25</v>
      </c>
      <c r="BS36" s="4">
        <v>0</v>
      </c>
      <c r="BT36" s="4">
        <v>0</v>
      </c>
    </row>
    <row r="37" spans="1:72" s="6" customFormat="1" ht="15.75" x14ac:dyDescent="0.25">
      <c r="A37" s="5"/>
      <c r="B37" s="26" t="s">
        <v>44</v>
      </c>
      <c r="C37" s="8" t="s">
        <v>43</v>
      </c>
      <c r="D37" s="18">
        <v>164.75</v>
      </c>
      <c r="E37" s="18">
        <v>99.75</v>
      </c>
      <c r="F37" s="18">
        <v>80.75</v>
      </c>
      <c r="G37" s="18">
        <v>56</v>
      </c>
      <c r="H37" s="18">
        <v>39</v>
      </c>
      <c r="I37" s="18">
        <v>27</v>
      </c>
      <c r="J37" s="4"/>
      <c r="K37" s="51">
        <v>112.75</v>
      </c>
      <c r="L37" s="50">
        <v>47.5</v>
      </c>
      <c r="M37" s="51">
        <v>112.75</v>
      </c>
      <c r="N37" s="50">
        <f>AL37+AP37+AR37+AT37+AV37+AX37+AZ37+BB37+BD37+BH37+BP37+BR37</f>
        <v>47.5</v>
      </c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4">
        <v>18</v>
      </c>
      <c r="AL37" s="4">
        <v>15.5</v>
      </c>
      <c r="AM37" s="4"/>
      <c r="AN37" s="4"/>
      <c r="AO37" s="4">
        <v>8</v>
      </c>
      <c r="AP37" s="4">
        <v>2.5</v>
      </c>
      <c r="AQ37" s="4">
        <v>5</v>
      </c>
      <c r="AR37" s="4">
        <v>3</v>
      </c>
      <c r="AS37" s="4">
        <v>4</v>
      </c>
      <c r="AT37" s="4">
        <v>7</v>
      </c>
      <c r="AU37" s="4">
        <v>0</v>
      </c>
      <c r="AV37" s="4">
        <v>0.25</v>
      </c>
      <c r="AW37" s="4">
        <v>4</v>
      </c>
      <c r="AX37" s="4">
        <v>2</v>
      </c>
      <c r="AY37" s="4">
        <v>1</v>
      </c>
      <c r="AZ37" s="4">
        <v>1.5</v>
      </c>
      <c r="BA37" s="4">
        <v>1</v>
      </c>
      <c r="BB37" s="4">
        <v>1.25</v>
      </c>
      <c r="BC37" s="4">
        <v>4</v>
      </c>
      <c r="BD37" s="4">
        <v>2</v>
      </c>
      <c r="BE37" s="4">
        <v>0</v>
      </c>
      <c r="BF37" s="4">
        <v>0</v>
      </c>
      <c r="BG37" s="4">
        <v>3.5</v>
      </c>
      <c r="BH37" s="4">
        <v>4.75</v>
      </c>
      <c r="BI37" s="4"/>
      <c r="BJ37" s="4"/>
      <c r="BK37" s="4">
        <v>1.75</v>
      </c>
      <c r="BL37" s="4">
        <v>0</v>
      </c>
      <c r="BM37" s="4"/>
      <c r="BN37" s="4"/>
      <c r="BO37" s="4">
        <v>6</v>
      </c>
      <c r="BP37" s="4">
        <v>4.5</v>
      </c>
      <c r="BQ37" s="4">
        <v>3</v>
      </c>
      <c r="BR37" s="4">
        <v>3.25</v>
      </c>
      <c r="BS37" s="4"/>
      <c r="BT37" s="4"/>
    </row>
    <row r="38" spans="1:72" s="6" customFormat="1" ht="15.75" x14ac:dyDescent="0.25">
      <c r="A38" s="5"/>
      <c r="B38" s="26" t="s">
        <v>45</v>
      </c>
      <c r="C38" s="8" t="s">
        <v>43</v>
      </c>
      <c r="D38" s="18">
        <v>36</v>
      </c>
      <c r="E38" s="18">
        <v>102.5</v>
      </c>
      <c r="F38" s="18">
        <v>87.25</v>
      </c>
      <c r="G38" s="18">
        <v>61</v>
      </c>
      <c r="H38" s="18">
        <v>42</v>
      </c>
      <c r="I38" s="18">
        <v>30</v>
      </c>
      <c r="J38" s="4"/>
      <c r="K38" s="50">
        <v>78.5</v>
      </c>
      <c r="L38" s="50">
        <v>57.25</v>
      </c>
      <c r="M38" s="50"/>
      <c r="N38" s="50"/>
      <c r="O38" s="50">
        <v>78.5</v>
      </c>
      <c r="P38" s="50">
        <f t="shared" ref="P38:P41" si="7">R38+T38+V38+X38+Z38+AB38+AD38+AF38+AH38+AJ38+AN38+BJ38</f>
        <v>57.25</v>
      </c>
      <c r="Q38" s="50">
        <v>7</v>
      </c>
      <c r="R38" s="50">
        <v>5</v>
      </c>
      <c r="S38" s="50">
        <v>10.3</v>
      </c>
      <c r="T38" s="50">
        <v>9.25</v>
      </c>
      <c r="U38" s="50">
        <v>2.5</v>
      </c>
      <c r="V38" s="50">
        <v>6.75</v>
      </c>
      <c r="W38" s="50">
        <v>8</v>
      </c>
      <c r="X38" s="50">
        <v>4</v>
      </c>
      <c r="Y38" s="50">
        <v>4</v>
      </c>
      <c r="Z38" s="50">
        <v>4</v>
      </c>
      <c r="AA38" s="50">
        <v>13.5</v>
      </c>
      <c r="AB38" s="50">
        <v>4.25</v>
      </c>
      <c r="AC38" s="50">
        <v>6.5</v>
      </c>
      <c r="AD38" s="50">
        <v>4</v>
      </c>
      <c r="AE38" s="50">
        <v>11.5</v>
      </c>
      <c r="AF38" s="50">
        <v>4</v>
      </c>
      <c r="AG38" s="51">
        <v>8.25</v>
      </c>
      <c r="AH38" s="50">
        <v>4.75</v>
      </c>
      <c r="AI38" s="50">
        <v>7</v>
      </c>
      <c r="AJ38" s="50">
        <v>5</v>
      </c>
      <c r="AK38" s="4"/>
      <c r="AL38" s="4"/>
      <c r="AM38" s="4">
        <v>3</v>
      </c>
      <c r="AN38" s="4">
        <v>4</v>
      </c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>
        <v>4</v>
      </c>
      <c r="BJ38" s="4">
        <v>2.25</v>
      </c>
      <c r="BK38" s="4"/>
      <c r="BL38" s="4"/>
      <c r="BM38" s="4">
        <v>1</v>
      </c>
      <c r="BN38" s="4">
        <v>1</v>
      </c>
      <c r="BO38" s="4"/>
      <c r="BP38" s="4"/>
      <c r="BQ38" s="4"/>
      <c r="BR38" s="4"/>
      <c r="BS38" s="4">
        <v>0</v>
      </c>
      <c r="BT38" s="4">
        <v>0</v>
      </c>
    </row>
    <row r="39" spans="1:72" s="6" customFormat="1" ht="31.5" x14ac:dyDescent="0.25">
      <c r="A39" s="5">
        <v>31</v>
      </c>
      <c r="B39" s="26" t="s">
        <v>46</v>
      </c>
      <c r="C39" s="8"/>
      <c r="D39" s="18">
        <v>42.75</v>
      </c>
      <c r="E39" s="18">
        <v>107.25</v>
      </c>
      <c r="F39" s="18">
        <v>37</v>
      </c>
      <c r="G39" s="18">
        <v>0</v>
      </c>
      <c r="H39" s="18">
        <v>0</v>
      </c>
      <c r="I39" s="18">
        <v>0</v>
      </c>
      <c r="J39" s="4"/>
      <c r="K39" s="4">
        <v>21.5</v>
      </c>
      <c r="L39" s="50">
        <v>72.3</v>
      </c>
      <c r="M39" s="51">
        <v>18.25</v>
      </c>
      <c r="N39" s="50">
        <f>AP39+AT39+AV39+AX39+AZ39+BB39+BD39+BH39+BN39+BP39+BR39</f>
        <v>47.25</v>
      </c>
      <c r="O39" s="51">
        <v>3.25</v>
      </c>
      <c r="P39" s="50">
        <f>R39+T39+V39+X39+Z39+AB39+AD39+AF39+AH39+AJ39+AN39+BJ39</f>
        <v>25</v>
      </c>
      <c r="Q39" s="50">
        <v>0</v>
      </c>
      <c r="R39" s="50">
        <v>0</v>
      </c>
      <c r="S39" s="50">
        <v>1</v>
      </c>
      <c r="T39" s="50">
        <v>4.25</v>
      </c>
      <c r="U39" s="50">
        <v>0</v>
      </c>
      <c r="V39" s="50">
        <v>18.25</v>
      </c>
      <c r="W39" s="50">
        <v>0</v>
      </c>
      <c r="X39" s="50">
        <v>0</v>
      </c>
      <c r="Y39" s="50">
        <v>0</v>
      </c>
      <c r="Z39" s="50">
        <v>0.75</v>
      </c>
      <c r="AA39" s="50">
        <v>0</v>
      </c>
      <c r="AB39" s="50">
        <v>0</v>
      </c>
      <c r="AC39" s="50">
        <v>0</v>
      </c>
      <c r="AD39" s="50">
        <v>0</v>
      </c>
      <c r="AE39" s="51">
        <v>0.25</v>
      </c>
      <c r="AF39" s="50">
        <v>0.25</v>
      </c>
      <c r="AG39" s="50">
        <v>2</v>
      </c>
      <c r="AH39" s="50">
        <v>0.5</v>
      </c>
      <c r="AI39" s="50">
        <v>0</v>
      </c>
      <c r="AJ39" s="50">
        <v>0.5</v>
      </c>
      <c r="AK39" s="4">
        <v>15</v>
      </c>
      <c r="AL39" s="4">
        <v>0</v>
      </c>
      <c r="AM39" s="4">
        <v>2</v>
      </c>
      <c r="AN39" s="4">
        <v>0.5</v>
      </c>
      <c r="AO39" s="4">
        <v>3</v>
      </c>
      <c r="AP39" s="4">
        <v>2.25</v>
      </c>
      <c r="AQ39" s="4">
        <v>2</v>
      </c>
      <c r="AR39" s="4">
        <v>0</v>
      </c>
      <c r="AS39" s="4">
        <v>15</v>
      </c>
      <c r="AT39" s="4">
        <v>24</v>
      </c>
      <c r="AU39" s="4">
        <v>0</v>
      </c>
      <c r="AV39" s="4">
        <v>1</v>
      </c>
      <c r="AW39" s="4">
        <v>2</v>
      </c>
      <c r="AX39" s="4">
        <v>0.5</v>
      </c>
      <c r="AY39" s="4">
        <v>0</v>
      </c>
      <c r="AZ39" s="4">
        <v>0.25</v>
      </c>
      <c r="BA39" s="4">
        <v>0</v>
      </c>
      <c r="BB39" s="4">
        <v>0.5</v>
      </c>
      <c r="BC39" s="4">
        <v>2.75</v>
      </c>
      <c r="BD39" s="4">
        <v>1</v>
      </c>
      <c r="BE39" s="4">
        <v>0</v>
      </c>
      <c r="BF39" s="4">
        <v>0</v>
      </c>
      <c r="BG39" s="4">
        <v>2</v>
      </c>
      <c r="BH39" s="4">
        <v>2.25</v>
      </c>
      <c r="BI39" s="4">
        <v>1.5</v>
      </c>
      <c r="BJ39" s="4">
        <v>0</v>
      </c>
      <c r="BK39" s="4">
        <v>9</v>
      </c>
      <c r="BL39" s="4">
        <v>0</v>
      </c>
      <c r="BM39" s="4">
        <v>1</v>
      </c>
      <c r="BN39" s="4">
        <v>3</v>
      </c>
      <c r="BO39" s="4">
        <v>4</v>
      </c>
      <c r="BP39" s="4">
        <v>9.5</v>
      </c>
      <c r="BQ39" s="4">
        <v>7.25</v>
      </c>
      <c r="BR39" s="4">
        <v>3</v>
      </c>
      <c r="BS39" s="4">
        <v>0</v>
      </c>
      <c r="BT39" s="4">
        <v>0</v>
      </c>
    </row>
    <row r="40" spans="1:72" s="6" customFormat="1" ht="15.75" x14ac:dyDescent="0.25">
      <c r="A40" s="5"/>
      <c r="B40" s="26" t="s">
        <v>44</v>
      </c>
      <c r="C40" s="8" t="s">
        <v>43</v>
      </c>
      <c r="D40" s="18">
        <v>34</v>
      </c>
      <c r="E40" s="18">
        <v>53</v>
      </c>
      <c r="F40" s="18">
        <v>8.75</v>
      </c>
      <c r="G40" s="18">
        <v>0</v>
      </c>
      <c r="H40" s="18">
        <v>0</v>
      </c>
      <c r="I40" s="18">
        <v>0</v>
      </c>
      <c r="J40" s="4"/>
      <c r="K40" s="51">
        <v>18.25</v>
      </c>
      <c r="L40" s="50">
        <v>44.3</v>
      </c>
      <c r="M40" s="51">
        <v>18.25</v>
      </c>
      <c r="N40" s="50">
        <f>AP40+AT40+AV40+AX40+AZ40+BB40+BD40+BH40+BP40+BR40</f>
        <v>44.25</v>
      </c>
      <c r="O40" s="4"/>
      <c r="P40" s="50">
        <f t="shared" si="7"/>
        <v>0</v>
      </c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>
        <v>15</v>
      </c>
      <c r="AL40" s="4">
        <v>0</v>
      </c>
      <c r="AM40" s="4"/>
      <c r="AN40" s="4"/>
      <c r="AO40" s="4">
        <v>3</v>
      </c>
      <c r="AP40" s="4">
        <v>2.25</v>
      </c>
      <c r="AQ40" s="4">
        <v>2</v>
      </c>
      <c r="AR40" s="4">
        <v>0</v>
      </c>
      <c r="AS40" s="4">
        <v>15</v>
      </c>
      <c r="AT40" s="4">
        <v>24</v>
      </c>
      <c r="AU40" s="4">
        <v>0</v>
      </c>
      <c r="AV40" s="4">
        <v>1</v>
      </c>
      <c r="AW40" s="4">
        <v>2</v>
      </c>
      <c r="AX40" s="4">
        <v>0.5</v>
      </c>
      <c r="AY40" s="4">
        <v>0</v>
      </c>
      <c r="AZ40" s="4">
        <v>0.25</v>
      </c>
      <c r="BA40" s="4">
        <v>0</v>
      </c>
      <c r="BB40" s="4">
        <v>0.5</v>
      </c>
      <c r="BC40" s="4">
        <v>2.75</v>
      </c>
      <c r="BD40" s="4">
        <v>1</v>
      </c>
      <c r="BE40" s="4">
        <v>0</v>
      </c>
      <c r="BF40" s="4">
        <v>0</v>
      </c>
      <c r="BG40" s="4">
        <v>2</v>
      </c>
      <c r="BH40" s="4">
        <v>2.25</v>
      </c>
      <c r="BI40" s="4"/>
      <c r="BJ40" s="4"/>
      <c r="BK40" s="4">
        <v>9</v>
      </c>
      <c r="BL40" s="4">
        <v>0</v>
      </c>
      <c r="BM40" s="4"/>
      <c r="BN40" s="4"/>
      <c r="BO40" s="4">
        <v>4</v>
      </c>
      <c r="BP40" s="4">
        <v>9.5</v>
      </c>
      <c r="BQ40" s="4">
        <v>7.25</v>
      </c>
      <c r="BR40" s="4">
        <v>3</v>
      </c>
      <c r="BS40" s="4"/>
      <c r="BT40" s="4"/>
    </row>
    <row r="41" spans="1:72" s="6" customFormat="1" ht="15.75" x14ac:dyDescent="0.25">
      <c r="A41" s="5"/>
      <c r="B41" s="26" t="s">
        <v>45</v>
      </c>
      <c r="C41" s="8" t="s">
        <v>43</v>
      </c>
      <c r="D41" s="18">
        <v>8.75</v>
      </c>
      <c r="E41" s="18">
        <v>54.25</v>
      </c>
      <c r="F41" s="27">
        <v>28.25</v>
      </c>
      <c r="G41" s="18">
        <v>0</v>
      </c>
      <c r="H41" s="18">
        <v>0</v>
      </c>
      <c r="I41" s="18">
        <v>0</v>
      </c>
      <c r="J41" s="4"/>
      <c r="K41" s="51">
        <v>3.25</v>
      </c>
      <c r="L41" s="50">
        <v>25</v>
      </c>
      <c r="M41" s="4"/>
      <c r="N41" s="50"/>
      <c r="O41" s="51">
        <v>3.25</v>
      </c>
      <c r="P41" s="50">
        <f t="shared" si="7"/>
        <v>25</v>
      </c>
      <c r="Q41" s="50">
        <v>0</v>
      </c>
      <c r="R41" s="50">
        <v>0</v>
      </c>
      <c r="S41" s="50">
        <v>1</v>
      </c>
      <c r="T41" s="50">
        <v>4.25</v>
      </c>
      <c r="U41" s="50">
        <v>0</v>
      </c>
      <c r="V41" s="50">
        <v>18.25</v>
      </c>
      <c r="W41" s="50">
        <v>0</v>
      </c>
      <c r="X41" s="50">
        <v>0</v>
      </c>
      <c r="Y41" s="50">
        <v>0</v>
      </c>
      <c r="Z41" s="50">
        <v>0.75</v>
      </c>
      <c r="AA41" s="50">
        <v>0</v>
      </c>
      <c r="AB41" s="50">
        <v>0</v>
      </c>
      <c r="AC41" s="50">
        <v>0</v>
      </c>
      <c r="AD41" s="50">
        <v>0</v>
      </c>
      <c r="AE41" s="51">
        <v>0.25</v>
      </c>
      <c r="AF41" s="50">
        <v>0.25</v>
      </c>
      <c r="AG41" s="50">
        <v>2</v>
      </c>
      <c r="AH41" s="50">
        <v>0.5</v>
      </c>
      <c r="AI41" s="50">
        <v>0</v>
      </c>
      <c r="AJ41" s="50">
        <v>0.5</v>
      </c>
      <c r="AK41" s="4"/>
      <c r="AL41" s="4"/>
      <c r="AM41" s="4">
        <v>2</v>
      </c>
      <c r="AN41" s="4">
        <v>0.5</v>
      </c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>
        <v>1.5</v>
      </c>
      <c r="BJ41" s="4">
        <v>0</v>
      </c>
      <c r="BK41" s="4"/>
      <c r="BL41" s="4"/>
      <c r="BM41" s="4">
        <v>1</v>
      </c>
      <c r="BN41" s="4">
        <v>3</v>
      </c>
      <c r="BO41" s="4"/>
      <c r="BP41" s="4"/>
      <c r="BQ41" s="4"/>
      <c r="BR41" s="4"/>
      <c r="BS41" s="4">
        <v>0</v>
      </c>
      <c r="BT41" s="4">
        <v>0</v>
      </c>
    </row>
    <row r="42" spans="1:72" s="6" customFormat="1" ht="63" x14ac:dyDescent="0.25">
      <c r="A42" s="5">
        <v>32</v>
      </c>
      <c r="B42" s="7" t="s">
        <v>47</v>
      </c>
      <c r="C42" s="18" t="s">
        <v>48</v>
      </c>
      <c r="D42" s="8">
        <v>79.599999999999994</v>
      </c>
      <c r="E42" s="8">
        <v>95.1</v>
      </c>
      <c r="F42" s="8">
        <v>95.5</v>
      </c>
      <c r="G42" s="8">
        <v>95.7</v>
      </c>
      <c r="H42" s="8">
        <v>95.9</v>
      </c>
      <c r="I42" s="8">
        <v>96.1</v>
      </c>
      <c r="J42" s="4"/>
      <c r="K42" s="4">
        <v>79.599999999999994</v>
      </c>
      <c r="L42" s="4">
        <v>113.1</v>
      </c>
      <c r="M42" s="4"/>
      <c r="N42" s="4"/>
      <c r="O42" s="4">
        <v>79.599999999999994</v>
      </c>
      <c r="P42" s="4">
        <v>113.1</v>
      </c>
      <c r="Q42" s="4">
        <v>76.2</v>
      </c>
      <c r="R42" s="4">
        <v>96.8</v>
      </c>
      <c r="S42" s="4">
        <v>77.8</v>
      </c>
      <c r="T42" s="4">
        <v>71.13</v>
      </c>
      <c r="U42" s="4">
        <v>78.5</v>
      </c>
      <c r="V42" s="50">
        <v>78.98</v>
      </c>
      <c r="W42" s="50">
        <v>70</v>
      </c>
      <c r="X42" s="50">
        <v>95.3</v>
      </c>
      <c r="Y42" s="50">
        <v>88</v>
      </c>
      <c r="Z42" s="50">
        <v>84.32</v>
      </c>
      <c r="AA42" s="50">
        <v>91</v>
      </c>
      <c r="AB42" s="4">
        <v>98.5</v>
      </c>
      <c r="AC42" s="4">
        <v>93.3</v>
      </c>
      <c r="AD42" s="4">
        <v>83.71</v>
      </c>
      <c r="AE42" s="4">
        <v>80.900000000000006</v>
      </c>
      <c r="AF42" s="4">
        <v>98.5</v>
      </c>
      <c r="AG42" s="4">
        <v>86.5</v>
      </c>
      <c r="AH42" s="4">
        <v>100.2</v>
      </c>
      <c r="AI42" s="4">
        <v>76.8</v>
      </c>
      <c r="AJ42" s="4">
        <v>70.989999999999995</v>
      </c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</row>
    <row r="43" spans="1:72" s="6" customFormat="1" ht="47.25" x14ac:dyDescent="0.25">
      <c r="A43" s="5">
        <v>33</v>
      </c>
      <c r="B43" s="7" t="s">
        <v>51</v>
      </c>
      <c r="C43" s="8" t="s">
        <v>12</v>
      </c>
      <c r="D43" s="8">
        <v>26</v>
      </c>
      <c r="E43" s="8">
        <v>18</v>
      </c>
      <c r="F43" s="8">
        <v>20</v>
      </c>
      <c r="G43" s="8">
        <v>22</v>
      </c>
      <c r="H43" s="8">
        <v>25</v>
      </c>
      <c r="I43" s="8">
        <v>28</v>
      </c>
      <c r="J43" s="4" t="s">
        <v>77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</row>
    <row r="44" spans="1:72" s="6" customFormat="1" ht="31.5" x14ac:dyDescent="0.25">
      <c r="A44" s="5">
        <v>34</v>
      </c>
      <c r="B44" s="7" t="s">
        <v>55</v>
      </c>
      <c r="C44" s="8"/>
      <c r="D44" s="8"/>
      <c r="E44" s="18">
        <v>5.4</v>
      </c>
      <c r="F44" s="18">
        <v>5.3</v>
      </c>
      <c r="G44" s="18">
        <v>5.3</v>
      </c>
      <c r="H44" s="18">
        <v>5.2</v>
      </c>
      <c r="I44" s="18">
        <v>5.0999999999999996</v>
      </c>
      <c r="J44" s="4"/>
      <c r="K44" s="50">
        <v>5.6</v>
      </c>
      <c r="L44" s="50">
        <v>4.8</v>
      </c>
      <c r="M44" s="50">
        <v>5.4</v>
      </c>
      <c r="N44" s="50">
        <v>4.9000000000000004</v>
      </c>
      <c r="O44" s="50">
        <v>5.691056910569106</v>
      </c>
      <c r="P44" s="50">
        <v>5.1094890510948909</v>
      </c>
      <c r="Q44" s="4">
        <v>100</v>
      </c>
      <c r="R44" s="50">
        <v>0</v>
      </c>
      <c r="S44" s="4"/>
      <c r="T44" s="4">
        <v>100</v>
      </c>
      <c r="U44" s="4"/>
      <c r="V44" s="4"/>
      <c r="W44" s="4"/>
      <c r="X44" s="4"/>
      <c r="Y44" s="50">
        <v>44.444444444444443</v>
      </c>
      <c r="Z44" s="50">
        <v>0</v>
      </c>
      <c r="AA44" s="4">
        <v>0</v>
      </c>
      <c r="AB44" s="50">
        <v>16.666666666666668</v>
      </c>
      <c r="AC44" s="4"/>
      <c r="AD44" s="4"/>
      <c r="AE44" s="4"/>
      <c r="AF44" s="4"/>
      <c r="AG44" s="50">
        <v>0</v>
      </c>
      <c r="AH44" s="50">
        <v>30</v>
      </c>
      <c r="AI44" s="50">
        <v>4.5454545454545459</v>
      </c>
      <c r="AJ44" s="50">
        <v>5</v>
      </c>
      <c r="AK44" s="50">
        <v>6.25</v>
      </c>
      <c r="AL44" s="50">
        <v>7.1428571428571432</v>
      </c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</row>
    <row r="45" spans="1:72" s="6" customFormat="1" ht="63" x14ac:dyDescent="0.25">
      <c r="A45" s="5">
        <v>35</v>
      </c>
      <c r="B45" s="7" t="s">
        <v>56</v>
      </c>
      <c r="C45" s="8" t="s">
        <v>57</v>
      </c>
      <c r="D45" s="14"/>
      <c r="E45" s="14"/>
      <c r="F45" s="23">
        <v>93.33</v>
      </c>
      <c r="G45" s="23">
        <v>93.33</v>
      </c>
      <c r="H45" s="23">
        <v>90</v>
      </c>
      <c r="I45" s="23">
        <v>92</v>
      </c>
      <c r="J45" s="4" t="s">
        <v>78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</row>
    <row r="46" spans="1:72" s="6" customFormat="1" x14ac:dyDescent="0.25"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</row>
    <row r="47" spans="1:72" s="6" customFormat="1" x14ac:dyDescent="0.25"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</row>
    <row r="48" spans="1:72" s="6" customFormat="1" x14ac:dyDescent="0.25"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</row>
    <row r="49" spans="10:36" s="6" customFormat="1" x14ac:dyDescent="0.25"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</row>
    <row r="50" spans="10:36" s="6" customFormat="1" x14ac:dyDescent="0.25"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</row>
    <row r="51" spans="10:36" s="6" customFormat="1" x14ac:dyDescent="0.25"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</row>
    <row r="52" spans="10:36" s="6" customFormat="1" x14ac:dyDescent="0.25"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</row>
    <row r="53" spans="10:36" s="6" customFormat="1" x14ac:dyDescent="0.25"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</row>
    <row r="54" spans="10:36" s="6" customFormat="1" x14ac:dyDescent="0.25"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</row>
    <row r="55" spans="10:36" s="6" customFormat="1" x14ac:dyDescent="0.25"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</row>
    <row r="56" spans="10:36" s="6" customFormat="1" x14ac:dyDescent="0.25"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</row>
    <row r="57" spans="10:36" s="6" customFormat="1" x14ac:dyDescent="0.25"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</row>
    <row r="58" spans="10:36" s="6" customFormat="1" x14ac:dyDescent="0.25"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</row>
    <row r="59" spans="10:36" s="6" customFormat="1" x14ac:dyDescent="0.25"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</row>
    <row r="60" spans="10:36" s="6" customFormat="1" x14ac:dyDescent="0.25"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</row>
    <row r="61" spans="10:36" s="6" customFormat="1" x14ac:dyDescent="0.25"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</row>
    <row r="62" spans="10:36" s="6" customFormat="1" x14ac:dyDescent="0.25"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</row>
    <row r="63" spans="10:36" s="6" customFormat="1" x14ac:dyDescent="0.25"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</row>
    <row r="64" spans="10:36" s="6" customFormat="1" x14ac:dyDescent="0.25"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</row>
    <row r="65" spans="10:36" s="6" customFormat="1" x14ac:dyDescent="0.25"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</row>
    <row r="66" spans="10:36" s="6" customFormat="1" x14ac:dyDescent="0.25"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</row>
    <row r="67" spans="10:36" s="6" customFormat="1" x14ac:dyDescent="0.25"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</row>
    <row r="68" spans="10:36" s="6" customFormat="1" x14ac:dyDescent="0.25"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</row>
    <row r="69" spans="10:36" s="6" customFormat="1" x14ac:dyDescent="0.25"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</row>
    <row r="70" spans="10:36" s="6" customFormat="1" x14ac:dyDescent="0.25"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</row>
    <row r="71" spans="10:36" s="6" customFormat="1" x14ac:dyDescent="0.25"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</row>
    <row r="72" spans="10:36" s="6" customFormat="1" x14ac:dyDescent="0.25"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</row>
    <row r="73" spans="10:36" s="6" customFormat="1" x14ac:dyDescent="0.25"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</row>
    <row r="74" spans="10:36" s="6" customFormat="1" x14ac:dyDescent="0.25"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</row>
    <row r="75" spans="10:36" s="6" customFormat="1" x14ac:dyDescent="0.25"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</row>
    <row r="76" spans="10:36" s="6" customFormat="1" x14ac:dyDescent="0.25"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</row>
    <row r="77" spans="10:36" s="6" customFormat="1" x14ac:dyDescent="0.25"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</row>
    <row r="78" spans="10:36" s="6" customFormat="1" x14ac:dyDescent="0.25"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</row>
    <row r="79" spans="10:36" s="6" customFormat="1" x14ac:dyDescent="0.25"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</row>
    <row r="80" spans="10:36" s="6" customFormat="1" x14ac:dyDescent="0.25"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</row>
    <row r="81" spans="10:36" s="6" customFormat="1" x14ac:dyDescent="0.25"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</row>
    <row r="82" spans="10:36" s="6" customFormat="1" x14ac:dyDescent="0.25"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</row>
    <row r="83" spans="10:36" s="6" customFormat="1" x14ac:dyDescent="0.25"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</row>
    <row r="84" spans="10:36" s="6" customFormat="1" x14ac:dyDescent="0.25"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</row>
    <row r="85" spans="10:36" s="6" customFormat="1" x14ac:dyDescent="0.25"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</row>
    <row r="86" spans="10:36" s="6" customFormat="1" x14ac:dyDescent="0.25"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</row>
    <row r="87" spans="10:36" s="6" customFormat="1" x14ac:dyDescent="0.25"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</row>
    <row r="88" spans="10:36" s="6" customFormat="1" x14ac:dyDescent="0.25"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</row>
    <row r="89" spans="10:36" s="6" customFormat="1" x14ac:dyDescent="0.25"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</row>
    <row r="90" spans="10:36" s="6" customFormat="1" x14ac:dyDescent="0.25"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</row>
    <row r="91" spans="10:36" s="6" customFormat="1" x14ac:dyDescent="0.25"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</row>
    <row r="92" spans="10:36" s="6" customFormat="1" x14ac:dyDescent="0.25"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</row>
    <row r="93" spans="10:36" s="6" customFormat="1" x14ac:dyDescent="0.25"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</row>
    <row r="94" spans="10:36" s="6" customFormat="1" x14ac:dyDescent="0.25"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</row>
    <row r="95" spans="10:36" s="6" customFormat="1" x14ac:dyDescent="0.25"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</row>
    <row r="96" spans="10:36" s="6" customFormat="1" x14ac:dyDescent="0.25"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</row>
    <row r="97" spans="10:36" s="6" customFormat="1" x14ac:dyDescent="0.25"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</row>
    <row r="98" spans="10:36" s="6" customFormat="1" x14ac:dyDescent="0.25"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</row>
    <row r="99" spans="10:36" s="6" customFormat="1" x14ac:dyDescent="0.25"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</row>
    <row r="100" spans="10:36" s="6" customFormat="1" x14ac:dyDescent="0.25"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</row>
    <row r="101" spans="10:36" s="6" customFormat="1" x14ac:dyDescent="0.25"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</row>
    <row r="102" spans="10:36" s="6" customFormat="1" x14ac:dyDescent="0.25"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</row>
    <row r="103" spans="10:36" s="6" customFormat="1" x14ac:dyDescent="0.25"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</row>
    <row r="104" spans="10:36" s="6" customFormat="1" x14ac:dyDescent="0.25"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</row>
    <row r="105" spans="10:36" s="6" customFormat="1" x14ac:dyDescent="0.25"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</row>
    <row r="106" spans="10:36" s="6" customFormat="1" x14ac:dyDescent="0.25"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</row>
    <row r="107" spans="10:36" s="6" customFormat="1" x14ac:dyDescent="0.25"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</row>
    <row r="108" spans="10:36" s="6" customFormat="1" x14ac:dyDescent="0.25"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</row>
    <row r="109" spans="10:36" s="6" customFormat="1" x14ac:dyDescent="0.25"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</row>
    <row r="110" spans="10:36" s="6" customFormat="1" x14ac:dyDescent="0.25"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</row>
    <row r="111" spans="10:36" s="6" customFormat="1" x14ac:dyDescent="0.25"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</row>
    <row r="112" spans="10:36" s="6" customFormat="1" x14ac:dyDescent="0.25"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</row>
    <row r="113" spans="10:36" s="6" customFormat="1" x14ac:dyDescent="0.25"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</row>
    <row r="114" spans="10:36" s="6" customFormat="1" x14ac:dyDescent="0.25"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</row>
    <row r="115" spans="10:36" s="6" customFormat="1" x14ac:dyDescent="0.25"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</row>
    <row r="116" spans="10:36" s="6" customFormat="1" x14ac:dyDescent="0.25"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</row>
    <row r="117" spans="10:36" s="6" customFormat="1" x14ac:dyDescent="0.25"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</row>
    <row r="118" spans="10:36" s="6" customFormat="1" x14ac:dyDescent="0.25"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</row>
    <row r="119" spans="10:36" s="6" customFormat="1" x14ac:dyDescent="0.25"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</row>
    <row r="120" spans="10:36" s="6" customFormat="1" x14ac:dyDescent="0.25"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</row>
    <row r="121" spans="10:36" s="6" customFormat="1" x14ac:dyDescent="0.25"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</row>
    <row r="122" spans="10:36" s="6" customFormat="1" x14ac:dyDescent="0.25"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</row>
    <row r="123" spans="10:36" s="6" customFormat="1" x14ac:dyDescent="0.25"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</row>
    <row r="124" spans="10:36" s="6" customFormat="1" x14ac:dyDescent="0.25"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</row>
    <row r="125" spans="10:36" s="6" customFormat="1" x14ac:dyDescent="0.25"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</row>
    <row r="126" spans="10:36" s="6" customFormat="1" x14ac:dyDescent="0.25"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</row>
    <row r="127" spans="10:36" s="6" customFormat="1" x14ac:dyDescent="0.25"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</row>
    <row r="128" spans="10:36" s="6" customFormat="1" x14ac:dyDescent="0.25"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</row>
    <row r="129" spans="10:36" s="6" customFormat="1" x14ac:dyDescent="0.25"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</row>
    <row r="130" spans="10:36" s="6" customFormat="1" x14ac:dyDescent="0.25"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</row>
    <row r="131" spans="10:36" s="6" customFormat="1" x14ac:dyDescent="0.25"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</row>
    <row r="132" spans="10:36" s="6" customFormat="1" x14ac:dyDescent="0.25"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</row>
    <row r="133" spans="10:36" s="6" customFormat="1" x14ac:dyDescent="0.25"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</row>
    <row r="134" spans="10:36" s="6" customFormat="1" x14ac:dyDescent="0.25"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</row>
    <row r="135" spans="10:36" s="6" customFormat="1" x14ac:dyDescent="0.25"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</row>
    <row r="136" spans="10:36" s="6" customFormat="1" x14ac:dyDescent="0.25"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</row>
    <row r="137" spans="10:36" s="6" customFormat="1" x14ac:dyDescent="0.25"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</row>
    <row r="138" spans="10:36" s="6" customFormat="1" x14ac:dyDescent="0.25"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</row>
    <row r="139" spans="10:36" s="6" customFormat="1" x14ac:dyDescent="0.25"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</row>
    <row r="140" spans="10:36" s="6" customFormat="1" x14ac:dyDescent="0.25"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</row>
    <row r="141" spans="10:36" s="6" customFormat="1" x14ac:dyDescent="0.25"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</row>
    <row r="142" spans="10:36" s="6" customFormat="1" x14ac:dyDescent="0.25"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</row>
    <row r="143" spans="10:36" s="6" customFormat="1" x14ac:dyDescent="0.25"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</row>
    <row r="144" spans="10:36" s="6" customFormat="1" x14ac:dyDescent="0.25"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</row>
    <row r="145" spans="10:36" s="6" customFormat="1" x14ac:dyDescent="0.25"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</row>
    <row r="146" spans="10:36" s="6" customFormat="1" x14ac:dyDescent="0.25"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</row>
    <row r="147" spans="10:36" s="6" customFormat="1" x14ac:dyDescent="0.25"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</row>
    <row r="148" spans="10:36" s="6" customFormat="1" x14ac:dyDescent="0.25"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</row>
    <row r="149" spans="10:36" s="6" customFormat="1" x14ac:dyDescent="0.25"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</row>
    <row r="150" spans="10:36" s="6" customFormat="1" x14ac:dyDescent="0.25"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</row>
    <row r="151" spans="10:36" s="6" customFormat="1" x14ac:dyDescent="0.25"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</row>
    <row r="152" spans="10:36" s="6" customFormat="1" x14ac:dyDescent="0.25"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</row>
    <row r="153" spans="10:36" s="6" customFormat="1" x14ac:dyDescent="0.25"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</row>
    <row r="154" spans="10:36" s="6" customFormat="1" x14ac:dyDescent="0.25"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</row>
    <row r="155" spans="10:36" s="6" customFormat="1" x14ac:dyDescent="0.25"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</row>
    <row r="156" spans="10:36" s="6" customFormat="1" x14ac:dyDescent="0.25"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</row>
    <row r="157" spans="10:36" s="6" customFormat="1" x14ac:dyDescent="0.25"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</row>
    <row r="158" spans="10:36" s="6" customFormat="1" x14ac:dyDescent="0.25"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</row>
    <row r="159" spans="10:36" s="6" customFormat="1" x14ac:dyDescent="0.25"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</row>
    <row r="160" spans="10:36" s="6" customFormat="1" x14ac:dyDescent="0.25"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</row>
    <row r="161" spans="10:36" s="6" customFormat="1" x14ac:dyDescent="0.25"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</row>
    <row r="162" spans="10:36" s="6" customFormat="1" x14ac:dyDescent="0.25"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</row>
    <row r="163" spans="10:36" s="6" customFormat="1" x14ac:dyDescent="0.25"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</row>
    <row r="164" spans="10:36" s="6" customFormat="1" x14ac:dyDescent="0.25"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</row>
  </sheetData>
  <mergeCells count="43">
    <mergeCell ref="M2:N2"/>
    <mergeCell ref="K2:L2"/>
    <mergeCell ref="J2:J3"/>
    <mergeCell ref="K1:AJ1"/>
    <mergeCell ref="B1:I1"/>
    <mergeCell ref="F2:F3"/>
    <mergeCell ref="G2:G3"/>
    <mergeCell ref="H2:H3"/>
    <mergeCell ref="I2:I3"/>
    <mergeCell ref="A2:A3"/>
    <mergeCell ref="B2:B3"/>
    <mergeCell ref="C2:C3"/>
    <mergeCell ref="D2:D3"/>
    <mergeCell ref="E2:E3"/>
    <mergeCell ref="AK2:AL2"/>
    <mergeCell ref="AM2:AN2"/>
    <mergeCell ref="AO2:AP2"/>
    <mergeCell ref="AQ2:AR2"/>
    <mergeCell ref="AS2:AT2"/>
    <mergeCell ref="AI2:AJ2"/>
    <mergeCell ref="AG2:AH2"/>
    <mergeCell ref="AE2:AF2"/>
    <mergeCell ref="AC2:AD2"/>
    <mergeCell ref="AA2:AB2"/>
    <mergeCell ref="Y2:Z2"/>
    <mergeCell ref="W2:X2"/>
    <mergeCell ref="U2:V2"/>
    <mergeCell ref="S2:T2"/>
    <mergeCell ref="Q2:R2"/>
    <mergeCell ref="O2:P2"/>
    <mergeCell ref="AU2:AV2"/>
    <mergeCell ref="AW2:AX2"/>
    <mergeCell ref="AY2:AZ2"/>
    <mergeCell ref="BA2:BB2"/>
    <mergeCell ref="BC2:BD2"/>
    <mergeCell ref="BO2:BP2"/>
    <mergeCell ref="BQ2:BR2"/>
    <mergeCell ref="BS2:BT2"/>
    <mergeCell ref="BE2:BF2"/>
    <mergeCell ref="BG2:BH2"/>
    <mergeCell ref="BI2:BJ2"/>
    <mergeCell ref="BK2:BL2"/>
    <mergeCell ref="BM2:BN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T. Mukhamedzhanova</dc:creator>
  <cp:lastModifiedBy>USER</cp:lastModifiedBy>
  <cp:lastPrinted>2024-12-06T04:19:28Z</cp:lastPrinted>
  <dcterms:created xsi:type="dcterms:W3CDTF">2015-06-05T18:19:34Z</dcterms:created>
  <dcterms:modified xsi:type="dcterms:W3CDTF">2025-05-20T10:23:31Z</dcterms:modified>
</cp:coreProperties>
</file>